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355" yWindow="45" windowWidth="11295" windowHeight="6495"/>
  </bookViews>
  <sheets>
    <sheet name="I Year" sheetId="3" r:id="rId1"/>
    <sheet name="I Year Back" sheetId="5" r:id="rId2"/>
    <sheet name="I Year 2" sheetId="6" r:id="rId3"/>
  </sheets>
  <definedNames>
    <definedName name="_xlnm.Print_Area" localSheetId="0">'I Year'!$A$1:$AI$46</definedName>
  </definedNames>
  <calcPr calcId="124519"/>
</workbook>
</file>

<file path=xl/calcChain.xml><?xml version="1.0" encoding="utf-8"?>
<calcChain xmlns="http://schemas.openxmlformats.org/spreadsheetml/2006/main">
  <c r="J14" i="5"/>
  <c r="J15"/>
  <c r="J13"/>
  <c r="J12"/>
  <c r="D14"/>
  <c r="D15"/>
  <c r="D16"/>
  <c r="D13"/>
  <c r="D12"/>
  <c r="J5"/>
  <c r="J6"/>
  <c r="J7"/>
  <c r="J8"/>
  <c r="J4"/>
  <c r="J3"/>
  <c r="D5"/>
  <c r="D6"/>
  <c r="D7"/>
  <c r="D4"/>
  <c r="D3"/>
  <c r="AC26" i="3"/>
  <c r="AB28"/>
  <c r="AA28"/>
  <c r="AH28"/>
  <c r="AG28"/>
  <c r="AE28"/>
  <c r="AD28"/>
  <c r="AI27"/>
  <c r="AF27"/>
  <c r="AI26"/>
  <c r="AF26"/>
  <c r="Z26"/>
  <c r="D26"/>
  <c r="Z27"/>
  <c r="Q27"/>
  <c r="D27"/>
  <c r="AH5" i="6"/>
  <c r="AC6"/>
  <c r="AC5"/>
  <c r="X6"/>
  <c r="X7"/>
  <c r="X8"/>
  <c r="X9"/>
  <c r="X10"/>
  <c r="X11"/>
  <c r="X12"/>
  <c r="X13"/>
  <c r="X14"/>
  <c r="X15"/>
  <c r="X16"/>
  <c r="X5"/>
  <c r="AH4"/>
  <c r="AC4"/>
  <c r="X4"/>
  <c r="S6"/>
  <c r="S7"/>
  <c r="S8"/>
  <c r="S9"/>
  <c r="S5"/>
  <c r="S4"/>
  <c r="O8"/>
  <c r="O9"/>
  <c r="O10"/>
  <c r="O11"/>
  <c r="O12"/>
  <c r="O13"/>
  <c r="O14"/>
  <c r="O15"/>
  <c r="O16"/>
  <c r="O17"/>
  <c r="O18"/>
  <c r="O19"/>
  <c r="N6"/>
  <c r="N7"/>
  <c r="N8"/>
  <c r="N9"/>
  <c r="N10"/>
  <c r="N11"/>
  <c r="N12"/>
  <c r="N13"/>
  <c r="N14"/>
  <c r="N15"/>
  <c r="N16"/>
  <c r="N17"/>
  <c r="N18"/>
  <c r="N19"/>
  <c r="N5"/>
  <c r="N4"/>
  <c r="I6"/>
  <c r="I7"/>
  <c r="I8"/>
  <c r="I9"/>
  <c r="I10"/>
  <c r="I11"/>
  <c r="I12"/>
  <c r="I13"/>
  <c r="I14"/>
  <c r="I15"/>
  <c r="I16"/>
  <c r="I5"/>
  <c r="I4"/>
  <c r="E6"/>
  <c r="E7"/>
  <c r="E8"/>
  <c r="E9"/>
  <c r="E10"/>
  <c r="E11"/>
  <c r="E12"/>
  <c r="E13"/>
  <c r="E14"/>
  <c r="E15"/>
  <c r="E16"/>
  <c r="E17"/>
  <c r="E18"/>
  <c r="E19"/>
  <c r="E20"/>
  <c r="D6"/>
  <c r="D7"/>
  <c r="D8"/>
  <c r="D9"/>
  <c r="D10"/>
  <c r="D11"/>
  <c r="D12"/>
  <c r="D13"/>
  <c r="D14"/>
  <c r="D15"/>
  <c r="D16"/>
  <c r="D17"/>
  <c r="D18"/>
  <c r="D19"/>
  <c r="D20"/>
  <c r="D5"/>
  <c r="D4"/>
  <c r="AB46" i="3"/>
  <c r="AA46"/>
  <c r="Y46"/>
  <c r="X46"/>
  <c r="V46"/>
  <c r="U46"/>
  <c r="S46"/>
  <c r="R46"/>
  <c r="P46"/>
  <c r="O46"/>
  <c r="L46"/>
  <c r="K46"/>
  <c r="I46"/>
  <c r="H46"/>
  <c r="F46"/>
  <c r="E46"/>
  <c r="C46"/>
  <c r="B46"/>
  <c r="AC45"/>
  <c r="Z45"/>
  <c r="W45"/>
  <c r="T45"/>
  <c r="Q45"/>
  <c r="D45"/>
  <c r="Z44"/>
  <c r="W44"/>
  <c r="T44"/>
  <c r="Q44"/>
  <c r="M44"/>
  <c r="J44"/>
  <c r="G44"/>
  <c r="D44"/>
  <c r="Z43"/>
  <c r="W43"/>
  <c r="T43"/>
  <c r="Q43"/>
  <c r="M43"/>
  <c r="J43"/>
  <c r="G43"/>
  <c r="D43"/>
  <c r="D40"/>
  <c r="AH39"/>
  <c r="AG39"/>
  <c r="AE39"/>
  <c r="AD39"/>
  <c r="AB39"/>
  <c r="AA39"/>
  <c r="Y39"/>
  <c r="X39"/>
  <c r="V39"/>
  <c r="U39"/>
  <c r="S39"/>
  <c r="R39"/>
  <c r="P39"/>
  <c r="O39"/>
  <c r="D39"/>
  <c r="AI38"/>
  <c r="AF38"/>
  <c r="Z38"/>
  <c r="W38"/>
  <c r="D38"/>
  <c r="AC37"/>
  <c r="Z37"/>
  <c r="W37"/>
  <c r="M37"/>
  <c r="J37"/>
  <c r="G37"/>
  <c r="D37"/>
  <c r="W36"/>
  <c r="T36"/>
  <c r="Q36"/>
  <c r="M36"/>
  <c r="J36"/>
  <c r="G36"/>
  <c r="D36"/>
  <c r="W35"/>
  <c r="T35"/>
  <c r="Q35"/>
  <c r="M35"/>
  <c r="J35"/>
  <c r="G35"/>
  <c r="D35"/>
  <c r="D33"/>
  <c r="D32"/>
  <c r="Y31"/>
  <c r="X31"/>
  <c r="S31"/>
  <c r="R31"/>
  <c r="P31"/>
  <c r="O31"/>
  <c r="Z30"/>
  <c r="T30"/>
  <c r="Q30"/>
  <c r="M30"/>
  <c r="J30"/>
  <c r="G30"/>
  <c r="D30"/>
  <c r="W29"/>
  <c r="T29"/>
  <c r="Q29"/>
  <c r="M29"/>
  <c r="J29"/>
  <c r="G29"/>
  <c r="D29"/>
  <c r="AC25"/>
  <c r="Z25"/>
  <c r="Q25"/>
  <c r="M25"/>
  <c r="J25"/>
  <c r="G25"/>
  <c r="D25"/>
  <c r="Z24"/>
  <c r="T24"/>
  <c r="Q24"/>
  <c r="M24"/>
  <c r="J24"/>
  <c r="G24"/>
  <c r="D24"/>
  <c r="AC23"/>
  <c r="Z23"/>
  <c r="Q23"/>
  <c r="M23"/>
  <c r="J23"/>
  <c r="G23"/>
  <c r="D23"/>
  <c r="Z22"/>
  <c r="T22"/>
  <c r="Q22"/>
  <c r="M22"/>
  <c r="J22"/>
  <c r="G22"/>
  <c r="D22"/>
  <c r="Z21"/>
  <c r="T21"/>
  <c r="Q21"/>
  <c r="M21"/>
  <c r="J21"/>
  <c r="G21"/>
  <c r="D21"/>
  <c r="W20"/>
  <c r="T20"/>
  <c r="Q20"/>
  <c r="M20"/>
  <c r="J20"/>
  <c r="G20"/>
  <c r="D20"/>
  <c r="W19"/>
  <c r="T19"/>
  <c r="Q19"/>
  <c r="M19"/>
  <c r="J19"/>
  <c r="G19"/>
  <c r="D19"/>
  <c r="AC18"/>
  <c r="T18"/>
  <c r="Q18"/>
  <c r="M18"/>
  <c r="J18"/>
  <c r="G18"/>
  <c r="D18"/>
  <c r="AC17"/>
  <c r="Z17"/>
  <c r="Q17"/>
  <c r="M17"/>
  <c r="J17"/>
  <c r="G17"/>
  <c r="D17"/>
  <c r="AC16"/>
  <c r="Z16"/>
  <c r="Q16"/>
  <c r="M16"/>
  <c r="J16"/>
  <c r="G16"/>
  <c r="D16"/>
  <c r="AC15"/>
  <c r="Q15"/>
  <c r="M15"/>
  <c r="J15"/>
  <c r="G15"/>
  <c r="D15"/>
  <c r="Y11"/>
  <c r="X11"/>
  <c r="V11"/>
  <c r="U11"/>
  <c r="S11"/>
  <c r="R11"/>
  <c r="P11"/>
  <c r="O11"/>
  <c r="W10"/>
  <c r="W9"/>
  <c r="T9"/>
  <c r="Q9"/>
  <c r="J9"/>
  <c r="G9"/>
  <c r="D9"/>
  <c r="Z8"/>
  <c r="T8"/>
  <c r="Q8"/>
  <c r="M8"/>
  <c r="J8"/>
  <c r="G8"/>
  <c r="D8"/>
  <c r="W7"/>
  <c r="T7"/>
  <c r="Q7"/>
  <c r="M7"/>
  <c r="J7"/>
  <c r="G7"/>
  <c r="D7"/>
  <c r="Z46" l="1"/>
  <c r="W46"/>
  <c r="Q46"/>
  <c r="AI39"/>
  <c r="Z39"/>
  <c r="AF28"/>
  <c r="AI28"/>
  <c r="Q39"/>
  <c r="W39"/>
  <c r="T31"/>
  <c r="Z31"/>
  <c r="AC28"/>
  <c r="Z11"/>
  <c r="Q11"/>
  <c r="M46"/>
  <c r="J46"/>
  <c r="G46"/>
  <c r="AC46"/>
  <c r="T46"/>
  <c r="AF39"/>
  <c r="AC39"/>
  <c r="T39"/>
  <c r="Q31"/>
  <c r="W11"/>
  <c r="T11"/>
  <c r="D46"/>
  <c r="AB21" i="6"/>
  <c r="AA21"/>
  <c r="AD6"/>
  <c r="AD5"/>
  <c r="AD4"/>
  <c r="W21"/>
  <c r="V21"/>
  <c r="Y16"/>
  <c r="Y15"/>
  <c r="Y14"/>
  <c r="Y13"/>
  <c r="Y12"/>
  <c r="Y11"/>
  <c r="Y10"/>
  <c r="Y9"/>
  <c r="Y8"/>
  <c r="Y7"/>
  <c r="Y6"/>
  <c r="Y5"/>
  <c r="Y4"/>
  <c r="R21"/>
  <c r="Q21"/>
  <c r="T9"/>
  <c r="T8"/>
  <c r="T7"/>
  <c r="T6"/>
  <c r="T5"/>
  <c r="T4"/>
  <c r="E3" i="5"/>
  <c r="E4"/>
  <c r="E5"/>
  <c r="E6"/>
  <c r="E7"/>
  <c r="E16"/>
  <c r="J12" i="6"/>
  <c r="J13"/>
  <c r="J14"/>
  <c r="J15"/>
  <c r="J16"/>
  <c r="E15" i="5"/>
  <c r="E14"/>
  <c r="E13"/>
  <c r="E12"/>
  <c r="K14"/>
  <c r="K13"/>
  <c r="K12"/>
  <c r="K7"/>
  <c r="K8"/>
  <c r="K15"/>
  <c r="AC21" i="6" l="1"/>
  <c r="AD21"/>
  <c r="Y21"/>
  <c r="X21"/>
  <c r="S21"/>
  <c r="T21"/>
  <c r="L21" l="1"/>
  <c r="AF21"/>
  <c r="AG21"/>
  <c r="M21"/>
  <c r="G21"/>
  <c r="H21"/>
  <c r="B21"/>
  <c r="C21"/>
  <c r="E4"/>
  <c r="E5"/>
  <c r="AI5"/>
  <c r="J5"/>
  <c r="J6"/>
  <c r="J7"/>
  <c r="J8"/>
  <c r="J9"/>
  <c r="J10"/>
  <c r="J11"/>
  <c r="K4" i="5"/>
  <c r="K5"/>
  <c r="K6"/>
  <c r="K3"/>
  <c r="D21" i="6" l="1"/>
  <c r="I21"/>
  <c r="N21"/>
  <c r="AH21"/>
  <c r="AI4"/>
  <c r="O5"/>
  <c r="O6"/>
  <c r="O7"/>
  <c r="O4"/>
  <c r="J4"/>
  <c r="E21" l="1"/>
  <c r="AI21"/>
  <c r="O21"/>
  <c r="J21"/>
</calcChain>
</file>

<file path=xl/sharedStrings.xml><?xml version="1.0" encoding="utf-8"?>
<sst xmlns="http://schemas.openxmlformats.org/spreadsheetml/2006/main" count="331" uniqueCount="99">
  <si>
    <t>A</t>
  </si>
  <si>
    <t>F</t>
  </si>
  <si>
    <t>P</t>
  </si>
  <si>
    <t>CLASS</t>
  </si>
  <si>
    <t>AGH</t>
  </si>
  <si>
    <t>AEM</t>
  </si>
  <si>
    <t>ASC</t>
  </si>
  <si>
    <t>AML</t>
  </si>
  <si>
    <t>AP</t>
  </si>
  <si>
    <t>AC</t>
  </si>
  <si>
    <t>ACP</t>
  </si>
  <si>
    <t>AEC</t>
  </si>
  <si>
    <t>AB</t>
  </si>
  <si>
    <t>AO</t>
  </si>
  <si>
    <t>AEH</t>
  </si>
  <si>
    <t>AVC</t>
  </si>
  <si>
    <t>ACS</t>
  </si>
  <si>
    <t>AOC</t>
  </si>
  <si>
    <t>%</t>
  </si>
  <si>
    <t>AZ</t>
  </si>
  <si>
    <t>AFC</t>
  </si>
  <si>
    <t>TOTAL</t>
  </si>
  <si>
    <t>AMB</t>
  </si>
  <si>
    <t xml:space="preserve">P </t>
  </si>
  <si>
    <t>APH</t>
  </si>
  <si>
    <t>APC</t>
  </si>
  <si>
    <t>AMC</t>
  </si>
  <si>
    <t>AEL</t>
  </si>
  <si>
    <t>ABA</t>
  </si>
  <si>
    <t>ACM</t>
  </si>
  <si>
    <t>AM</t>
  </si>
  <si>
    <t>ENGLISH</t>
  </si>
  <si>
    <t>TELUGU</t>
  </si>
  <si>
    <t>HINDI</t>
  </si>
  <si>
    <t>SANSKRIT</t>
  </si>
  <si>
    <t>HISTORY</t>
  </si>
  <si>
    <t>POLITICS</t>
  </si>
  <si>
    <t>ECONOMICS</t>
  </si>
  <si>
    <t>MATHEMATICS</t>
  </si>
  <si>
    <t>PHYSICS</t>
  </si>
  <si>
    <t>CHEMISTRY</t>
  </si>
  <si>
    <t>STATISTICS</t>
  </si>
  <si>
    <t>ENGLISH LIT.</t>
  </si>
  <si>
    <t>BIO-TECHN.</t>
  </si>
  <si>
    <t>AMS</t>
  </si>
  <si>
    <t>APM</t>
  </si>
  <si>
    <t>BUS. ECON.</t>
  </si>
  <si>
    <t>AAM</t>
  </si>
  <si>
    <t>ANDHRA LOYOLA COLLEGE (AUTONOMOUS) :: VIJAYAWADA - 520 008</t>
  </si>
  <si>
    <t>AOP</t>
  </si>
  <si>
    <t>SUBJECTS</t>
  </si>
  <si>
    <t>MICROBIO.</t>
  </si>
  <si>
    <t>BOTANY</t>
  </si>
  <si>
    <t>ZOOLOGY</t>
  </si>
  <si>
    <t>ENVIRONMENTAL STUDIES</t>
  </si>
  <si>
    <t>APV</t>
  </si>
  <si>
    <t>COMP.SCIENCE</t>
  </si>
  <si>
    <t>FINANCIAL A/C</t>
  </si>
  <si>
    <t>BASIC PRINCIPLES OF                             HEMATOLOGY &amp; PATHOLOGY - 2</t>
  </si>
  <si>
    <t>INFORMATION          COMMUNICATION                                   TECHNOLOGY</t>
  </si>
  <si>
    <t>ABA - BUSINESS ADMINISTRATION</t>
  </si>
  <si>
    <t>AAM - AVIATION MANAGEMENT</t>
  </si>
  <si>
    <t>AVC - VISUAL COMMUNICATION</t>
  </si>
  <si>
    <t>APV - PARAMEDICAL</t>
  </si>
  <si>
    <t>COMMUNICATION &amp; SOFT SKILLS</t>
  </si>
  <si>
    <t>HUMAN VALUES &amp; PEOPLES ETHICS</t>
  </si>
  <si>
    <t>PYTHON</t>
  </si>
  <si>
    <t>DIPLOMA IN MEDICAL LAB TECHNICIAN</t>
  </si>
  <si>
    <t>ACCOUNTING FOR MANAGERS-1</t>
  </si>
  <si>
    <t>MANAGERIAL ECONOMICS-1</t>
  </si>
  <si>
    <t>BUSINESS ENVIRONMENT-1</t>
  </si>
  <si>
    <t>E-COMMERCE-1</t>
  </si>
  <si>
    <t>TOURISM MANAGEMENT-1</t>
  </si>
  <si>
    <t>PRINCIPLES OF AIRLINE &amp; AIRPORT MANAGEMENT-1</t>
  </si>
  <si>
    <t>AIRLINE &amp; AIRPORT MARKETING MANAGEMENT-1</t>
  </si>
  <si>
    <t>VISUAL COMMUNICATION - 6                         (SCRIPT WRITING)</t>
  </si>
  <si>
    <t>VISUAL COMMUNICATION - 7                          (INTRO. TO ANIMATION)</t>
  </si>
  <si>
    <t>VISUAL COMMUNICATION - 8                               (THE ART OF CARTOONING &amp; CARICATURE)</t>
  </si>
  <si>
    <t>VISUAL COMMUNICATION - GE (DRAWING FOR ANIMATION)</t>
  </si>
  <si>
    <t>VISUAL COMMUNICATION - 5                                  (COMM. MODELS &amp; THEORIES)</t>
  </si>
  <si>
    <t>BASIC PRINCIPLES OF                                                 BIO-CHEMISTRY - 2</t>
  </si>
  <si>
    <t>HOSPITAL AWARENESS &amp; ADMINISTRATION-1</t>
  </si>
  <si>
    <t>HUMAN ANATOMY &amp;                    PHYSIOLOGY - 2</t>
  </si>
  <si>
    <t>TOUR. MNGT.</t>
  </si>
  <si>
    <t>ELECTRO.-3</t>
  </si>
  <si>
    <t>ELECTRO.-4</t>
  </si>
  <si>
    <t>BUS. ENV.</t>
  </si>
  <si>
    <t>LOGISTICS &amp; AIR CARGO MANAGEMENT-1</t>
  </si>
  <si>
    <t>TRAVEL AGENCY OPERATIONS-1</t>
  </si>
  <si>
    <t>ANALYSIS OF THE RESULTS OF II - SEMESTER END EXAMINATIONS :: MARCH / APRIL - 2019</t>
  </si>
  <si>
    <t>FOOD.TECH-3</t>
  </si>
  <si>
    <t>FOOD.TECH-4</t>
  </si>
  <si>
    <t>AIS (TALLY)</t>
  </si>
  <si>
    <t>FOUNDATION COURSES</t>
  </si>
  <si>
    <t>CERTIFICATE COURSES</t>
  </si>
  <si>
    <t>DESKTOP                     PUBLISHING</t>
  </si>
  <si>
    <r>
      <rPr>
        <sz val="20"/>
        <rFont val="Bookman Old Style"/>
        <family val="1"/>
      </rPr>
      <t>→</t>
    </r>
    <r>
      <rPr>
        <b/>
        <sz val="12"/>
        <rFont val="Bookman Old Style"/>
        <family val="1"/>
      </rPr>
      <t xml:space="preserve"> ALANA (EXTENSION COMMUNITY SERVICE) - 100%</t>
    </r>
  </si>
  <si>
    <r>
      <rPr>
        <b/>
        <sz val="20"/>
        <rFont val="Bookman Old Style"/>
        <family val="1"/>
      </rPr>
      <t>→</t>
    </r>
    <r>
      <rPr>
        <b/>
        <sz val="12"/>
        <rFont val="Bookman Old Style"/>
        <family val="1"/>
      </rPr>
      <t xml:space="preserve"> IIT MUMBAI (ONLINE COURSE) - 100%                                                                                                    CONTROLLER OF EXAMINATIONS</t>
    </r>
  </si>
  <si>
    <t xml:space="preserve">SUBJECT WISE &amp; CLASS WISE :: REGULAR BATCH - (2018 - 2021) :: AFTER REVALUATION 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</si>
</sst>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3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b/>
      <sz val="12"/>
      <name val="Arial"/>
      <family val="2"/>
    </font>
    <font>
      <b/>
      <sz val="11"/>
      <name val="Bookman Old Style"/>
      <family val="1"/>
    </font>
    <font>
      <b/>
      <sz val="9"/>
      <name val="Bookman Old Style"/>
      <family val="1"/>
    </font>
    <font>
      <b/>
      <sz val="9"/>
      <name val="Arial"/>
      <family val="2"/>
    </font>
    <font>
      <b/>
      <sz val="12"/>
      <name val="Bookman Old Style"/>
      <family val="1"/>
    </font>
    <font>
      <sz val="20"/>
      <name val="Bookman Old Style"/>
      <family val="1"/>
    </font>
    <font>
      <b/>
      <sz val="20"/>
      <name val="Bookman Old Style"/>
      <family val="1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16" xfId="0" quotePrefix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8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1" fontId="7" fillId="0" borderId="18" xfId="0" applyNumberFormat="1" applyFont="1" applyFill="1" applyBorder="1" applyAlignment="1">
      <alignment horizontal="center" vertical="center"/>
    </xf>
    <xf numFmtId="0" fontId="7" fillId="0" borderId="31" xfId="0" quotePrefix="1" applyFont="1" applyFill="1" applyBorder="1" applyAlignment="1">
      <alignment horizontal="center" vertical="center"/>
    </xf>
    <xf numFmtId="1" fontId="7" fillId="0" borderId="26" xfId="0" applyNumberFormat="1" applyFont="1" applyFill="1" applyBorder="1" applyAlignment="1">
      <alignment horizontal="center" vertical="center"/>
    </xf>
    <xf numFmtId="1" fontId="7" fillId="0" borderId="17" xfId="0" applyNumberFormat="1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1" fontId="7" fillId="0" borderId="2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58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vertical="center"/>
    </xf>
    <xf numFmtId="0" fontId="7" fillId="0" borderId="68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vertical="center" wrapText="1"/>
    </xf>
    <xf numFmtId="1" fontId="10" fillId="0" borderId="63" xfId="0" applyNumberFormat="1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vertical="center" wrapText="1"/>
    </xf>
    <xf numFmtId="0" fontId="10" fillId="0" borderId="65" xfId="0" applyFont="1" applyFill="1" applyBorder="1" applyAlignment="1">
      <alignment horizontal="center" vertical="center"/>
    </xf>
    <xf numFmtId="1" fontId="10" fillId="0" borderId="66" xfId="0" applyNumberFormat="1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vertical="center" wrapText="1"/>
    </xf>
    <xf numFmtId="0" fontId="10" fillId="0" borderId="71" xfId="0" applyFont="1" applyFill="1" applyBorder="1" applyAlignment="1">
      <alignment horizontal="center" vertical="center"/>
    </xf>
    <xf numFmtId="1" fontId="10" fillId="0" borderId="7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7" xfId="0" quotePrefix="1" applyFont="1" applyFill="1" applyBorder="1" applyAlignment="1">
      <alignment vertical="center"/>
    </xf>
    <xf numFmtId="0" fontId="7" fillId="0" borderId="27" xfId="0" quotePrefix="1" applyFont="1" applyFill="1" applyBorder="1" applyAlignment="1">
      <alignment horizontal="center" vertical="center"/>
    </xf>
    <xf numFmtId="0" fontId="7" fillId="0" borderId="58" xfId="0" quotePrefix="1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68" xfId="0" quotePrefix="1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62" xfId="0" quotePrefix="1" applyFont="1" applyFill="1" applyBorder="1" applyAlignment="1">
      <alignment horizontal="center" vertical="center"/>
    </xf>
    <xf numFmtId="0" fontId="7" fillId="0" borderId="60" xfId="0" quotePrefix="1" applyFont="1" applyFill="1" applyBorder="1" applyAlignment="1">
      <alignment horizontal="center" vertical="center"/>
    </xf>
    <xf numFmtId="0" fontId="7" fillId="0" borderId="61" xfId="0" quotePrefix="1" applyFont="1" applyFill="1" applyBorder="1" applyAlignment="1">
      <alignment horizontal="center" vertical="center"/>
    </xf>
    <xf numFmtId="0" fontId="7" fillId="0" borderId="63" xfId="0" quotePrefix="1" applyFont="1" applyFill="1" applyBorder="1" applyAlignment="1">
      <alignment horizontal="center" vertical="center"/>
    </xf>
    <xf numFmtId="0" fontId="7" fillId="0" borderId="66" xfId="0" quotePrefix="1" applyFont="1" applyFill="1" applyBorder="1" applyAlignment="1">
      <alignment horizontal="center" vertical="center"/>
    </xf>
    <xf numFmtId="0" fontId="7" fillId="0" borderId="73" xfId="0" quotePrefix="1" applyFont="1" applyFill="1" applyBorder="1" applyAlignment="1">
      <alignment horizontal="center" vertical="center"/>
    </xf>
    <xf numFmtId="0" fontId="7" fillId="0" borderId="74" xfId="0" quotePrefix="1" applyFont="1" applyFill="1" applyBorder="1" applyAlignment="1">
      <alignment horizontal="center" vertical="center"/>
    </xf>
    <xf numFmtId="0" fontId="7" fillId="0" borderId="75" xfId="0" quotePrefix="1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59" xfId="0" quotePrefix="1" applyFont="1" applyFill="1" applyBorder="1" applyAlignment="1">
      <alignment horizontal="center" vertical="center"/>
    </xf>
    <xf numFmtId="0" fontId="7" fillId="0" borderId="62" xfId="0" applyNumberFormat="1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" fontId="7" fillId="0" borderId="58" xfId="0" applyNumberFormat="1" applyFont="1" applyFill="1" applyBorder="1" applyAlignment="1">
      <alignment horizontal="center" vertical="center"/>
    </xf>
    <xf numFmtId="1" fontId="7" fillId="0" borderId="60" xfId="0" applyNumberFormat="1" applyFont="1" applyFill="1" applyBorder="1" applyAlignment="1">
      <alignment horizontal="center" vertical="center"/>
    </xf>
    <xf numFmtId="0" fontId="7" fillId="0" borderId="60" xfId="0" applyNumberFormat="1" applyFont="1" applyFill="1" applyBorder="1" applyAlignment="1">
      <alignment horizontal="center" vertical="center"/>
    </xf>
    <xf numFmtId="0" fontId="7" fillId="0" borderId="61" xfId="0" applyNumberFormat="1" applyFont="1" applyFill="1" applyBorder="1" applyAlignment="1">
      <alignment horizontal="center" vertical="center"/>
    </xf>
    <xf numFmtId="1" fontId="7" fillId="0" borderId="65" xfId="0" applyNumberFormat="1" applyFont="1" applyFill="1" applyBorder="1" applyAlignment="1">
      <alignment horizontal="center" vertical="center"/>
    </xf>
    <xf numFmtId="1" fontId="7" fillId="0" borderId="59" xfId="0" applyNumberFormat="1" applyFont="1" applyFill="1" applyBorder="1" applyAlignment="1">
      <alignment horizontal="center" vertical="center"/>
    </xf>
    <xf numFmtId="1" fontId="7" fillId="0" borderId="61" xfId="0" applyNumberFormat="1" applyFont="1" applyFill="1" applyBorder="1" applyAlignment="1">
      <alignment horizontal="center" vertical="center"/>
    </xf>
    <xf numFmtId="1" fontId="7" fillId="0" borderId="62" xfId="0" applyNumberFormat="1" applyFont="1" applyFill="1" applyBorder="1" applyAlignment="1">
      <alignment horizontal="center" vertical="center"/>
    </xf>
    <xf numFmtId="1" fontId="7" fillId="0" borderId="63" xfId="0" applyNumberFormat="1" applyFont="1" applyFill="1" applyBorder="1" applyAlignment="1">
      <alignment horizontal="center" vertical="center"/>
    </xf>
    <xf numFmtId="1" fontId="7" fillId="0" borderId="64" xfId="0" applyNumberFormat="1" applyFont="1" applyFill="1" applyBorder="1" applyAlignment="1">
      <alignment horizontal="center" vertical="center"/>
    </xf>
    <xf numFmtId="1" fontId="7" fillId="0" borderId="66" xfId="0" applyNumberFormat="1" applyFont="1" applyFill="1" applyBorder="1" applyAlignment="1">
      <alignment horizontal="center" vertical="center"/>
    </xf>
    <xf numFmtId="0" fontId="7" fillId="0" borderId="59" xfId="0" applyNumberFormat="1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left" vertical="center"/>
    </xf>
    <xf numFmtId="0" fontId="8" fillId="0" borderId="76" xfId="0" applyFont="1" applyFill="1" applyBorder="1" applyAlignment="1">
      <alignment horizontal="center" vertical="center"/>
    </xf>
    <xf numFmtId="0" fontId="7" fillId="0" borderId="0" xfId="0" quotePrefix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vertical="center"/>
    </xf>
    <xf numFmtId="9" fontId="7" fillId="0" borderId="0" xfId="0" applyNumberFormat="1" applyFont="1" applyFill="1" applyBorder="1" applyAlignment="1">
      <alignment vertical="center"/>
    </xf>
    <xf numFmtId="9" fontId="7" fillId="0" borderId="0" xfId="0" quotePrefix="1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horizontal="center" vertical="center"/>
    </xf>
    <xf numFmtId="0" fontId="7" fillId="0" borderId="72" xfId="0" quotePrefix="1" applyFont="1" applyFill="1" applyBorder="1" applyAlignment="1">
      <alignment horizontal="center" vertical="center"/>
    </xf>
    <xf numFmtId="0" fontId="7" fillId="0" borderId="79" xfId="0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1" fontId="7" fillId="0" borderId="73" xfId="0" applyNumberFormat="1" applyFont="1" applyFill="1" applyBorder="1" applyAlignment="1">
      <alignment horizontal="center" vertical="center"/>
    </xf>
    <xf numFmtId="1" fontId="7" fillId="0" borderId="72" xfId="0" applyNumberFormat="1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vertical="center"/>
    </xf>
    <xf numFmtId="1" fontId="7" fillId="0" borderId="74" xfId="0" applyNumberFormat="1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vertical="center"/>
    </xf>
    <xf numFmtId="1" fontId="7" fillId="0" borderId="75" xfId="0" applyNumberFormat="1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8" fillId="0" borderId="7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vertical="center" wrapText="1"/>
    </xf>
    <xf numFmtId="0" fontId="10" fillId="0" borderId="60" xfId="0" applyFont="1" applyFill="1" applyBorder="1" applyAlignment="1">
      <alignment horizontal="center" vertical="center"/>
    </xf>
    <xf numFmtId="0" fontId="10" fillId="0" borderId="81" xfId="0" applyFont="1" applyFill="1" applyBorder="1" applyAlignment="1">
      <alignment horizontal="center" vertical="center"/>
    </xf>
    <xf numFmtId="1" fontId="10" fillId="0" borderId="61" xfId="0" applyNumberFormat="1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 textRotation="90"/>
    </xf>
    <xf numFmtId="0" fontId="7" fillId="0" borderId="17" xfId="0" applyFont="1" applyFill="1" applyBorder="1" applyAlignment="1">
      <alignment horizontal="center" vertical="center" textRotation="90"/>
    </xf>
    <xf numFmtId="0" fontId="7" fillId="0" borderId="18" xfId="0" applyFont="1" applyFill="1" applyBorder="1" applyAlignment="1">
      <alignment horizontal="center" vertical="center" textRotation="90"/>
    </xf>
    <xf numFmtId="9" fontId="7" fillId="0" borderId="2" xfId="0" applyNumberFormat="1" applyFont="1" applyFill="1" applyBorder="1" applyAlignment="1">
      <alignment horizontal="center" vertical="center"/>
    </xf>
    <xf numFmtId="9" fontId="7" fillId="0" borderId="3" xfId="0" quotePrefix="1" applyNumberFormat="1" applyFont="1" applyFill="1" applyBorder="1" applyAlignment="1">
      <alignment horizontal="center" vertical="center"/>
    </xf>
    <xf numFmtId="9" fontId="7" fillId="0" borderId="4" xfId="0" quotePrefix="1" applyNumberFormat="1" applyFont="1" applyFill="1" applyBorder="1" applyAlignment="1">
      <alignment horizontal="center" vertical="center"/>
    </xf>
    <xf numFmtId="9" fontId="7" fillId="0" borderId="3" xfId="0" applyNumberFormat="1" applyFont="1" applyFill="1" applyBorder="1" applyAlignment="1">
      <alignment horizontal="center" vertical="center"/>
    </xf>
    <xf numFmtId="9" fontId="7" fillId="0" borderId="8" xfId="0" applyNumberFormat="1" applyFont="1" applyFill="1" applyBorder="1" applyAlignment="1">
      <alignment horizontal="center" vertical="center"/>
    </xf>
    <xf numFmtId="9" fontId="7" fillId="0" borderId="9" xfId="0" applyNumberFormat="1" applyFont="1" applyFill="1" applyBorder="1" applyAlignment="1">
      <alignment horizontal="center" vertical="center"/>
    </xf>
    <xf numFmtId="9" fontId="7" fillId="0" borderId="1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9" fontId="7" fillId="0" borderId="10" xfId="0" applyNumberFormat="1" applyFont="1" applyFill="1" applyBorder="1" applyAlignment="1">
      <alignment horizontal="center" vertical="center"/>
    </xf>
    <xf numFmtId="9" fontId="7" fillId="0" borderId="11" xfId="0" quotePrefix="1" applyNumberFormat="1" applyFont="1" applyFill="1" applyBorder="1" applyAlignment="1">
      <alignment horizontal="center" vertical="center"/>
    </xf>
    <xf numFmtId="9" fontId="7" fillId="0" borderId="12" xfId="0" quotePrefix="1" applyNumberFormat="1" applyFont="1" applyFill="1" applyBorder="1" applyAlignment="1">
      <alignment horizontal="center" vertical="center"/>
    </xf>
    <xf numFmtId="9" fontId="7" fillId="0" borderId="55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9" fontId="7" fillId="0" borderId="4" xfId="0" applyNumberFormat="1" applyFont="1" applyFill="1" applyBorder="1" applyAlignment="1">
      <alignment horizontal="center" vertical="center"/>
    </xf>
    <xf numFmtId="9" fontId="7" fillId="0" borderId="15" xfId="0" applyNumberFormat="1" applyFont="1" applyFill="1" applyBorder="1" applyAlignment="1">
      <alignment horizontal="center" vertical="center"/>
    </xf>
    <xf numFmtId="9" fontId="7" fillId="0" borderId="9" xfId="0" quotePrefix="1" applyNumberFormat="1" applyFont="1" applyFill="1" applyBorder="1" applyAlignment="1">
      <alignment horizontal="center" vertical="center"/>
    </xf>
    <xf numFmtId="9" fontId="7" fillId="0" borderId="13" xfId="0" quotePrefix="1" applyNumberFormat="1" applyFont="1" applyFill="1" applyBorder="1" applyAlignment="1">
      <alignment horizontal="center" vertical="center"/>
    </xf>
    <xf numFmtId="9" fontId="7" fillId="0" borderId="1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9" fontId="7" fillId="0" borderId="52" xfId="0" quotePrefix="1" applyNumberFormat="1" applyFon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9" fontId="7" fillId="0" borderId="53" xfId="0" applyNumberFormat="1" applyFont="1" applyFill="1" applyBorder="1" applyAlignment="1">
      <alignment horizontal="center" vertical="center"/>
    </xf>
    <xf numFmtId="9" fontId="7" fillId="0" borderId="54" xfId="0" applyNumberFormat="1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/>
    </xf>
    <xf numFmtId="10" fontId="7" fillId="0" borderId="3" xfId="0" quotePrefix="1" applyNumberFormat="1" applyFont="1" applyFill="1" applyBorder="1" applyAlignment="1">
      <alignment horizontal="center" vertical="center"/>
    </xf>
    <xf numFmtId="10" fontId="7" fillId="0" borderId="4" xfId="0" quotePrefix="1" applyNumberFormat="1" applyFont="1" applyFill="1" applyBorder="1" applyAlignment="1">
      <alignment horizontal="center" vertical="center"/>
    </xf>
    <xf numFmtId="10" fontId="7" fillId="0" borderId="31" xfId="0" applyNumberFormat="1" applyFont="1" applyFill="1" applyBorder="1" applyAlignment="1">
      <alignment horizontal="center" vertical="center"/>
    </xf>
    <xf numFmtId="10" fontId="7" fillId="0" borderId="32" xfId="0" quotePrefix="1" applyNumberFormat="1" applyFont="1" applyFill="1" applyBorder="1" applyAlignment="1">
      <alignment horizontal="center" vertical="center"/>
    </xf>
    <xf numFmtId="10" fontId="7" fillId="0" borderId="33" xfId="0" quotePrefix="1" applyNumberFormat="1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textRotation="90"/>
    </xf>
    <xf numFmtId="0" fontId="7" fillId="0" borderId="17" xfId="0" applyFont="1" applyFill="1" applyBorder="1" applyAlignment="1">
      <alignment horizontal="center" textRotation="90"/>
    </xf>
    <xf numFmtId="0" fontId="7" fillId="0" borderId="18" xfId="0" applyFont="1" applyFill="1" applyBorder="1" applyAlignment="1">
      <alignment horizontal="center" textRotation="90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19411</xdr:colOff>
      <xdr:row>0</xdr:row>
      <xdr:rowOff>19052</xdr:rowOff>
    </xdr:from>
    <xdr:to>
      <xdr:col>1</xdr:col>
      <xdr:colOff>355485</xdr:colOff>
      <xdr:row>2</xdr:row>
      <xdr:rowOff>190500</xdr:rowOff>
    </xdr:to>
    <xdr:pic>
      <xdr:nvPicPr>
        <xdr:cNvPr id="5" name="Picture 4" descr="IMG-20170202-WA000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 flipH="1" flipV="1">
          <a:off x="19411" y="19052"/>
          <a:ext cx="659924" cy="647698"/>
        </a:xfrm>
        <a:prstGeom prst="rect">
          <a:avLst/>
        </a:prstGeom>
      </xdr:spPr>
    </xdr:pic>
    <xdr:clientData/>
  </xdr:twoCellAnchor>
  <xdr:twoCellAnchor editAs="oneCell">
    <xdr:from>
      <xdr:col>0</xdr:col>
      <xdr:colOff>9885</xdr:colOff>
      <xdr:row>0</xdr:row>
      <xdr:rowOff>28577</xdr:rowOff>
    </xdr:from>
    <xdr:to>
      <xdr:col>1</xdr:col>
      <xdr:colOff>409574</xdr:colOff>
      <xdr:row>2</xdr:row>
      <xdr:rowOff>200025</xdr:rowOff>
    </xdr:to>
    <xdr:pic>
      <xdr:nvPicPr>
        <xdr:cNvPr id="4" name="Picture 3" descr="IMG-20170202-WA000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 flipH="1" flipV="1">
          <a:off x="9885" y="28577"/>
          <a:ext cx="723539" cy="647698"/>
        </a:xfrm>
        <a:prstGeom prst="rect">
          <a:avLst/>
        </a:prstGeom>
      </xdr:spPr>
    </xdr:pic>
    <xdr:clientData/>
  </xdr:twoCellAnchor>
  <xdr:twoCellAnchor editAs="oneCell">
    <xdr:from>
      <xdr:col>32</xdr:col>
      <xdr:colOff>104775</xdr:colOff>
      <xdr:row>0</xdr:row>
      <xdr:rowOff>19050</xdr:rowOff>
    </xdr:from>
    <xdr:to>
      <xdr:col>34</xdr:col>
      <xdr:colOff>279273</xdr:colOff>
      <xdr:row>2</xdr:row>
      <xdr:rowOff>228601</xdr:rowOff>
    </xdr:to>
    <xdr:pic>
      <xdr:nvPicPr>
        <xdr:cNvPr id="7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925175" y="19050"/>
          <a:ext cx="812673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50"/>
  <sheetViews>
    <sheetView tabSelected="1" zoomScale="85" zoomScaleNormal="85" workbookViewId="0">
      <selection sqref="A1:AI1"/>
    </sheetView>
  </sheetViews>
  <sheetFormatPr defaultRowHeight="12.75"/>
  <cols>
    <col min="1" max="1" width="4.85546875" style="2" customWidth="1"/>
    <col min="2" max="3" width="6.42578125" style="2" bestFit="1" customWidth="1"/>
    <col min="4" max="4" width="4.5703125" style="2" customWidth="1"/>
    <col min="5" max="5" width="5" style="2" customWidth="1"/>
    <col min="6" max="6" width="4.85546875" style="2" customWidth="1"/>
    <col min="7" max="7" width="4.140625" style="2" customWidth="1"/>
    <col min="8" max="8" width="4.5703125" style="2" customWidth="1"/>
    <col min="9" max="9" width="4.7109375" style="2" customWidth="1"/>
    <col min="10" max="10" width="5" style="2" customWidth="1"/>
    <col min="11" max="12" width="4.85546875" style="2" customWidth="1"/>
    <col min="13" max="13" width="3.85546875" style="2" customWidth="1"/>
    <col min="14" max="14" width="4.85546875" style="2" customWidth="1"/>
    <col min="15" max="16" width="5.28515625" style="2" customWidth="1"/>
    <col min="17" max="17" width="5" style="2" customWidth="1"/>
    <col min="18" max="19" width="4.7109375" style="2" customWidth="1"/>
    <col min="20" max="20" width="3.5703125" style="2" customWidth="1"/>
    <col min="21" max="21" width="5.28515625" style="2" customWidth="1"/>
    <col min="22" max="22" width="5" style="2" customWidth="1"/>
    <col min="23" max="23" width="3.5703125" style="2" customWidth="1"/>
    <col min="24" max="28" width="5" style="2" customWidth="1"/>
    <col min="29" max="29" width="4.140625" style="2" customWidth="1"/>
    <col min="30" max="30" width="5.140625" style="2" bestFit="1" customWidth="1"/>
    <col min="31" max="32" width="4.5703125" style="2" customWidth="1"/>
    <col min="33" max="33" width="5" style="2" customWidth="1"/>
    <col min="34" max="35" width="4.5703125" style="2" customWidth="1"/>
    <col min="36" max="16384" width="9.140625" style="1"/>
  </cols>
  <sheetData>
    <row r="1" spans="1:46" s="17" customFormat="1" ht="18.75" customHeight="1">
      <c r="A1" s="178" t="s">
        <v>48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80"/>
    </row>
    <row r="2" spans="1:46" s="17" customFormat="1" ht="18.75" customHeight="1">
      <c r="A2" s="196" t="s">
        <v>89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8"/>
    </row>
    <row r="3" spans="1:46" s="17" customFormat="1" ht="18.75" customHeight="1" thickBot="1">
      <c r="A3" s="181" t="s">
        <v>98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3"/>
    </row>
    <row r="4" spans="1:46" s="4" customFormat="1" ht="13.5" customHeight="1" thickBot="1">
      <c r="A4" s="199" t="s">
        <v>3</v>
      </c>
      <c r="B4" s="184" t="s">
        <v>31</v>
      </c>
      <c r="C4" s="185"/>
      <c r="D4" s="186"/>
      <c r="E4" s="185" t="s">
        <v>32</v>
      </c>
      <c r="F4" s="185"/>
      <c r="G4" s="186"/>
      <c r="H4" s="184" t="s">
        <v>33</v>
      </c>
      <c r="I4" s="185"/>
      <c r="J4" s="186"/>
      <c r="K4" s="189" t="s">
        <v>34</v>
      </c>
      <c r="L4" s="187"/>
      <c r="M4" s="187"/>
      <c r="N4" s="235" t="s">
        <v>3</v>
      </c>
      <c r="O4" s="187" t="s">
        <v>35</v>
      </c>
      <c r="P4" s="187"/>
      <c r="Q4" s="188"/>
      <c r="R4" s="189" t="s">
        <v>36</v>
      </c>
      <c r="S4" s="187"/>
      <c r="T4" s="188"/>
      <c r="U4" s="189" t="s">
        <v>37</v>
      </c>
      <c r="V4" s="187"/>
      <c r="W4" s="188"/>
      <c r="X4" s="189" t="s">
        <v>42</v>
      </c>
      <c r="Y4" s="187"/>
      <c r="Z4" s="188"/>
      <c r="AA4" s="190"/>
      <c r="AB4" s="191"/>
      <c r="AC4" s="192"/>
      <c r="AD4" s="190"/>
      <c r="AE4" s="191"/>
      <c r="AF4" s="192"/>
      <c r="AG4" s="193"/>
      <c r="AH4" s="194"/>
      <c r="AI4" s="195"/>
    </row>
    <row r="5" spans="1:46" s="11" customFormat="1" ht="13.5" customHeight="1" thickBot="1">
      <c r="A5" s="200"/>
      <c r="B5" s="202">
        <v>0.94</v>
      </c>
      <c r="C5" s="203"/>
      <c r="D5" s="204"/>
      <c r="E5" s="205">
        <v>0.95</v>
      </c>
      <c r="F5" s="203"/>
      <c r="G5" s="203"/>
      <c r="H5" s="202">
        <v>0.98</v>
      </c>
      <c r="I5" s="203"/>
      <c r="J5" s="204"/>
      <c r="K5" s="202">
        <v>0.96</v>
      </c>
      <c r="L5" s="203"/>
      <c r="M5" s="203"/>
      <c r="N5" s="236"/>
      <c r="O5" s="205">
        <v>0.99</v>
      </c>
      <c r="P5" s="203"/>
      <c r="Q5" s="204"/>
      <c r="R5" s="202">
        <v>0.9</v>
      </c>
      <c r="S5" s="203"/>
      <c r="T5" s="204"/>
      <c r="U5" s="202">
        <v>0.98</v>
      </c>
      <c r="V5" s="203"/>
      <c r="W5" s="204"/>
      <c r="X5" s="202">
        <v>1</v>
      </c>
      <c r="Y5" s="203"/>
      <c r="Z5" s="204"/>
      <c r="AA5" s="226"/>
      <c r="AB5" s="227"/>
      <c r="AC5" s="228"/>
      <c r="AD5" s="226"/>
      <c r="AE5" s="227"/>
      <c r="AF5" s="228"/>
      <c r="AG5" s="226"/>
      <c r="AH5" s="227"/>
      <c r="AI5" s="228"/>
    </row>
    <row r="6" spans="1:46" s="30" customFormat="1" ht="13.5" customHeight="1" thickBot="1">
      <c r="A6" s="201"/>
      <c r="B6" s="31" t="s">
        <v>0</v>
      </c>
      <c r="C6" s="32" t="s">
        <v>23</v>
      </c>
      <c r="D6" s="33" t="s">
        <v>1</v>
      </c>
      <c r="E6" s="34" t="s">
        <v>0</v>
      </c>
      <c r="F6" s="35" t="s">
        <v>2</v>
      </c>
      <c r="G6" s="36" t="s">
        <v>1</v>
      </c>
      <c r="H6" s="37" t="s">
        <v>0</v>
      </c>
      <c r="I6" s="35" t="s">
        <v>2</v>
      </c>
      <c r="J6" s="38" t="s">
        <v>1</v>
      </c>
      <c r="K6" s="37" t="s">
        <v>0</v>
      </c>
      <c r="L6" s="35" t="s">
        <v>2</v>
      </c>
      <c r="M6" s="36" t="s">
        <v>1</v>
      </c>
      <c r="N6" s="237"/>
      <c r="O6" s="40" t="s">
        <v>0</v>
      </c>
      <c r="P6" s="32" t="s">
        <v>2</v>
      </c>
      <c r="Q6" s="33" t="s">
        <v>1</v>
      </c>
      <c r="R6" s="31" t="s">
        <v>0</v>
      </c>
      <c r="S6" s="32" t="s">
        <v>2</v>
      </c>
      <c r="T6" s="33" t="s">
        <v>1</v>
      </c>
      <c r="U6" s="31" t="s">
        <v>0</v>
      </c>
      <c r="V6" s="32" t="s">
        <v>2</v>
      </c>
      <c r="W6" s="33" t="s">
        <v>1</v>
      </c>
      <c r="X6" s="31" t="s">
        <v>0</v>
      </c>
      <c r="Y6" s="32" t="s">
        <v>2</v>
      </c>
      <c r="Z6" s="41" t="s">
        <v>1</v>
      </c>
      <c r="AA6" s="109"/>
      <c r="AB6" s="110"/>
      <c r="AC6" s="111"/>
      <c r="AD6" s="109"/>
      <c r="AE6" s="110"/>
      <c r="AF6" s="112"/>
      <c r="AG6" s="109"/>
      <c r="AH6" s="110"/>
      <c r="AI6" s="111"/>
    </row>
    <row r="7" spans="1:46" s="15" customFormat="1" ht="12.95" customHeight="1">
      <c r="A7" s="84" t="s">
        <v>14</v>
      </c>
      <c r="B7" s="63">
        <v>44</v>
      </c>
      <c r="C7" s="64">
        <v>39</v>
      </c>
      <c r="D7" s="65">
        <f>(B7-C7)</f>
        <v>5</v>
      </c>
      <c r="E7" s="63">
        <v>35</v>
      </c>
      <c r="F7" s="64">
        <v>32</v>
      </c>
      <c r="G7" s="65">
        <f>(E7-F7)</f>
        <v>3</v>
      </c>
      <c r="H7" s="63">
        <v>4</v>
      </c>
      <c r="I7" s="64">
        <v>4</v>
      </c>
      <c r="J7" s="65">
        <f>(H7-I7)</f>
        <v>0</v>
      </c>
      <c r="K7" s="93">
        <v>5</v>
      </c>
      <c r="L7" s="64">
        <v>4</v>
      </c>
      <c r="M7" s="65">
        <f>(K7-L7)</f>
        <v>1</v>
      </c>
      <c r="N7" s="163" t="s">
        <v>14</v>
      </c>
      <c r="O7" s="63">
        <v>42</v>
      </c>
      <c r="P7" s="64">
        <v>41</v>
      </c>
      <c r="Q7" s="98">
        <f>(O7-P7)</f>
        <v>1</v>
      </c>
      <c r="R7" s="63">
        <v>44</v>
      </c>
      <c r="S7" s="64">
        <v>38</v>
      </c>
      <c r="T7" s="98">
        <f>(R7-S7)</f>
        <v>6</v>
      </c>
      <c r="U7" s="63">
        <v>44</v>
      </c>
      <c r="V7" s="64">
        <v>44</v>
      </c>
      <c r="W7" s="98">
        <f>(U7-V7)</f>
        <v>0</v>
      </c>
      <c r="X7" s="63"/>
      <c r="Y7" s="64"/>
      <c r="Z7" s="101"/>
      <c r="AA7" s="88"/>
      <c r="AB7" s="61"/>
      <c r="AC7" s="89"/>
      <c r="AD7" s="88"/>
      <c r="AE7" s="61"/>
      <c r="AF7" s="104"/>
      <c r="AG7" s="88"/>
      <c r="AH7" s="61"/>
      <c r="AI7" s="89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</row>
    <row r="8" spans="1:46" s="15" customFormat="1" ht="12.95" customHeight="1">
      <c r="A8" s="162" t="s">
        <v>4</v>
      </c>
      <c r="B8" s="88">
        <v>33</v>
      </c>
      <c r="C8" s="61">
        <v>33</v>
      </c>
      <c r="D8" s="89">
        <f t="shared" ref="D8:D46" si="0">(B8-C8)</f>
        <v>0</v>
      </c>
      <c r="E8" s="88">
        <v>20</v>
      </c>
      <c r="F8" s="61">
        <v>17</v>
      </c>
      <c r="G8" s="89">
        <f t="shared" ref="G8:G46" si="1">(E8-F8)</f>
        <v>3</v>
      </c>
      <c r="H8" s="88">
        <v>4</v>
      </c>
      <c r="I8" s="61">
        <v>4</v>
      </c>
      <c r="J8" s="89">
        <f t="shared" ref="J8:J46" si="2">(H8-I8)</f>
        <v>0</v>
      </c>
      <c r="K8" s="72">
        <v>8</v>
      </c>
      <c r="L8" s="61">
        <v>8</v>
      </c>
      <c r="M8" s="89">
        <f t="shared" ref="M8:M46" si="3">(K8-L8)</f>
        <v>0</v>
      </c>
      <c r="N8" s="163" t="s">
        <v>4</v>
      </c>
      <c r="O8" s="88">
        <v>32</v>
      </c>
      <c r="P8" s="61">
        <v>32</v>
      </c>
      <c r="Q8" s="99">
        <f t="shared" ref="Q8:Q11" si="4">(O8-P8)</f>
        <v>0</v>
      </c>
      <c r="R8" s="88">
        <v>33</v>
      </c>
      <c r="S8" s="61">
        <v>28</v>
      </c>
      <c r="T8" s="99">
        <f t="shared" ref="T8:T11" si="5">(R8-S8)</f>
        <v>5</v>
      </c>
      <c r="U8" s="96"/>
      <c r="V8" s="61"/>
      <c r="W8" s="99"/>
      <c r="X8" s="88">
        <v>33</v>
      </c>
      <c r="Y8" s="61">
        <v>33</v>
      </c>
      <c r="Z8" s="102">
        <f t="shared" ref="Z8:Z11" si="6">(X8-Y8)</f>
        <v>0</v>
      </c>
      <c r="AA8" s="88"/>
      <c r="AB8" s="61"/>
      <c r="AC8" s="89"/>
      <c r="AD8" s="88"/>
      <c r="AE8" s="61"/>
      <c r="AF8" s="104"/>
      <c r="AG8" s="88"/>
      <c r="AH8" s="61"/>
      <c r="AI8" s="89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spans="1:46" s="15" customFormat="1" ht="12.95" customHeight="1">
      <c r="A9" s="162" t="s">
        <v>24</v>
      </c>
      <c r="B9" s="88">
        <v>66</v>
      </c>
      <c r="C9" s="61">
        <v>65</v>
      </c>
      <c r="D9" s="89">
        <f t="shared" si="0"/>
        <v>1</v>
      </c>
      <c r="E9" s="88">
        <v>65</v>
      </c>
      <c r="F9" s="61">
        <v>64</v>
      </c>
      <c r="G9" s="89">
        <f t="shared" si="1"/>
        <v>1</v>
      </c>
      <c r="H9" s="96">
        <v>1</v>
      </c>
      <c r="I9" s="87">
        <v>1</v>
      </c>
      <c r="J9" s="89">
        <f t="shared" si="2"/>
        <v>0</v>
      </c>
      <c r="K9" s="94"/>
      <c r="L9" s="87"/>
      <c r="M9" s="89"/>
      <c r="N9" s="163" t="s">
        <v>24</v>
      </c>
      <c r="O9" s="88">
        <v>66</v>
      </c>
      <c r="P9" s="61">
        <v>66</v>
      </c>
      <c r="Q9" s="99">
        <f t="shared" si="4"/>
        <v>0</v>
      </c>
      <c r="R9" s="88">
        <v>66</v>
      </c>
      <c r="S9" s="61">
        <v>62</v>
      </c>
      <c r="T9" s="99">
        <f t="shared" si="5"/>
        <v>4</v>
      </c>
      <c r="U9" s="88">
        <v>66</v>
      </c>
      <c r="V9" s="61">
        <v>63</v>
      </c>
      <c r="W9" s="99">
        <f t="shared" ref="W9:W11" si="7">(U9-V9)</f>
        <v>3</v>
      </c>
      <c r="X9" s="88"/>
      <c r="Y9" s="61"/>
      <c r="Z9" s="102"/>
      <c r="AA9" s="88"/>
      <c r="AB9" s="61"/>
      <c r="AC9" s="89"/>
      <c r="AD9" s="88"/>
      <c r="AE9" s="61"/>
      <c r="AF9" s="104"/>
      <c r="AG9" s="88"/>
      <c r="AH9" s="61"/>
      <c r="AI9" s="89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</row>
    <row r="10" spans="1:46" s="15" customFormat="1" ht="12.95" customHeight="1" thickBot="1">
      <c r="A10" s="162"/>
      <c r="B10" s="88"/>
      <c r="C10" s="61"/>
      <c r="D10" s="89"/>
      <c r="E10" s="88"/>
      <c r="F10" s="61"/>
      <c r="G10" s="89"/>
      <c r="H10" s="96"/>
      <c r="I10" s="87"/>
      <c r="J10" s="89"/>
      <c r="K10" s="94"/>
      <c r="L10" s="87"/>
      <c r="M10" s="89"/>
      <c r="N10" s="163" t="s">
        <v>5</v>
      </c>
      <c r="O10" s="90"/>
      <c r="P10" s="91"/>
      <c r="Q10" s="100"/>
      <c r="R10" s="90"/>
      <c r="S10" s="91"/>
      <c r="T10" s="100"/>
      <c r="U10" s="90">
        <v>16</v>
      </c>
      <c r="V10" s="91">
        <v>16</v>
      </c>
      <c r="W10" s="100">
        <f t="shared" si="7"/>
        <v>0</v>
      </c>
      <c r="X10" s="90"/>
      <c r="Y10" s="91"/>
      <c r="Z10" s="103"/>
      <c r="AA10" s="88"/>
      <c r="AB10" s="61"/>
      <c r="AC10" s="89"/>
      <c r="AD10" s="88"/>
      <c r="AE10" s="61"/>
      <c r="AF10" s="104"/>
      <c r="AG10" s="88"/>
      <c r="AH10" s="61"/>
      <c r="AI10" s="89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</row>
    <row r="11" spans="1:46" s="15" customFormat="1" ht="12.95" customHeight="1" thickBot="1">
      <c r="A11" s="162"/>
      <c r="B11" s="88"/>
      <c r="C11" s="61"/>
      <c r="D11" s="89"/>
      <c r="E11" s="88"/>
      <c r="F11" s="61"/>
      <c r="G11" s="89"/>
      <c r="H11" s="88"/>
      <c r="I11" s="61"/>
      <c r="J11" s="89"/>
      <c r="K11" s="72"/>
      <c r="L11" s="61"/>
      <c r="M11" s="89"/>
      <c r="N11" s="164"/>
      <c r="O11" s="51">
        <f t="shared" ref="O11:V11" si="8">SUM(O7:O10)</f>
        <v>140</v>
      </c>
      <c r="P11" s="166">
        <f t="shared" si="8"/>
        <v>139</v>
      </c>
      <c r="Q11" s="43">
        <f t="shared" si="4"/>
        <v>1</v>
      </c>
      <c r="R11" s="42">
        <f t="shared" si="8"/>
        <v>143</v>
      </c>
      <c r="S11" s="166">
        <f t="shared" si="8"/>
        <v>128</v>
      </c>
      <c r="T11" s="43">
        <f t="shared" si="5"/>
        <v>15</v>
      </c>
      <c r="U11" s="42">
        <f t="shared" si="8"/>
        <v>126</v>
      </c>
      <c r="V11" s="166">
        <f t="shared" si="8"/>
        <v>123</v>
      </c>
      <c r="W11" s="43">
        <f t="shared" si="7"/>
        <v>3</v>
      </c>
      <c r="X11" s="42">
        <f t="shared" ref="X11:Y11" si="9">SUM(X7:X10)</f>
        <v>33</v>
      </c>
      <c r="Y11" s="166">
        <f t="shared" si="9"/>
        <v>33</v>
      </c>
      <c r="Z11" s="47">
        <f t="shared" si="6"/>
        <v>0</v>
      </c>
      <c r="AA11" s="90"/>
      <c r="AB11" s="91"/>
      <c r="AC11" s="92"/>
      <c r="AD11" s="88"/>
      <c r="AE11" s="61"/>
      <c r="AF11" s="104"/>
      <c r="AG11" s="88"/>
      <c r="AH11" s="61"/>
      <c r="AI11" s="89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</row>
    <row r="12" spans="1:46" s="15" customFormat="1" ht="11.25" customHeight="1" thickBot="1">
      <c r="A12" s="162"/>
      <c r="B12" s="88"/>
      <c r="C12" s="61"/>
      <c r="D12" s="89"/>
      <c r="E12" s="88"/>
      <c r="F12" s="61"/>
      <c r="G12" s="89"/>
      <c r="H12" s="88"/>
      <c r="I12" s="61"/>
      <c r="J12" s="89"/>
      <c r="K12" s="72"/>
      <c r="L12" s="61"/>
      <c r="M12" s="89"/>
      <c r="N12" s="85"/>
      <c r="O12" s="209" t="s">
        <v>38</v>
      </c>
      <c r="P12" s="209"/>
      <c r="Q12" s="210"/>
      <c r="R12" s="211" t="s">
        <v>39</v>
      </c>
      <c r="S12" s="209"/>
      <c r="T12" s="210"/>
      <c r="U12" s="211" t="s">
        <v>40</v>
      </c>
      <c r="V12" s="209"/>
      <c r="W12" s="210"/>
      <c r="X12" s="211" t="s">
        <v>56</v>
      </c>
      <c r="Y12" s="209"/>
      <c r="Z12" s="210"/>
      <c r="AA12" s="211" t="s">
        <v>41</v>
      </c>
      <c r="AB12" s="209"/>
      <c r="AC12" s="210"/>
      <c r="AD12" s="88"/>
      <c r="AE12" s="61"/>
      <c r="AF12" s="104"/>
      <c r="AG12" s="88"/>
      <c r="AH12" s="61"/>
      <c r="AI12" s="89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</row>
    <row r="13" spans="1:46" s="15" customFormat="1" ht="11.25" customHeight="1" thickBot="1">
      <c r="A13" s="162"/>
      <c r="B13" s="88"/>
      <c r="C13" s="61"/>
      <c r="D13" s="89"/>
      <c r="E13" s="88"/>
      <c r="F13" s="61"/>
      <c r="G13" s="89"/>
      <c r="H13" s="88"/>
      <c r="I13" s="61"/>
      <c r="J13" s="89"/>
      <c r="K13" s="72"/>
      <c r="L13" s="61"/>
      <c r="M13" s="89"/>
      <c r="N13" s="86"/>
      <c r="O13" s="215">
        <v>0.93</v>
      </c>
      <c r="P13" s="213"/>
      <c r="Q13" s="214"/>
      <c r="R13" s="212">
        <v>0.96</v>
      </c>
      <c r="S13" s="213"/>
      <c r="T13" s="214"/>
      <c r="U13" s="212">
        <v>0.79</v>
      </c>
      <c r="V13" s="213"/>
      <c r="W13" s="214"/>
      <c r="X13" s="212">
        <v>0.92</v>
      </c>
      <c r="Y13" s="213"/>
      <c r="Z13" s="214"/>
      <c r="AA13" s="212">
        <v>0.84</v>
      </c>
      <c r="AB13" s="213"/>
      <c r="AC13" s="214"/>
      <c r="AD13" s="88"/>
      <c r="AE13" s="61"/>
      <c r="AF13" s="104"/>
      <c r="AG13" s="88"/>
      <c r="AH13" s="61"/>
      <c r="AI13" s="89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1:46" s="15" customFormat="1" ht="9" customHeight="1" thickBot="1">
      <c r="A14" s="162"/>
      <c r="B14" s="88"/>
      <c r="C14" s="61"/>
      <c r="D14" s="89"/>
      <c r="E14" s="88"/>
      <c r="F14" s="61"/>
      <c r="G14" s="89"/>
      <c r="H14" s="88"/>
      <c r="I14" s="61"/>
      <c r="J14" s="89"/>
      <c r="K14" s="72"/>
      <c r="L14" s="61"/>
      <c r="M14" s="89"/>
      <c r="N14" s="86"/>
      <c r="O14" s="40" t="s">
        <v>0</v>
      </c>
      <c r="P14" s="32" t="s">
        <v>2</v>
      </c>
      <c r="Q14" s="33" t="s">
        <v>1</v>
      </c>
      <c r="R14" s="40" t="s">
        <v>0</v>
      </c>
      <c r="S14" s="32" t="s">
        <v>2</v>
      </c>
      <c r="T14" s="41" t="s">
        <v>1</v>
      </c>
      <c r="U14" s="31" t="s">
        <v>0</v>
      </c>
      <c r="V14" s="32" t="s">
        <v>2</v>
      </c>
      <c r="W14" s="33" t="s">
        <v>1</v>
      </c>
      <c r="X14" s="40" t="s">
        <v>0</v>
      </c>
      <c r="Y14" s="32" t="s">
        <v>2</v>
      </c>
      <c r="Z14" s="41" t="s">
        <v>1</v>
      </c>
      <c r="AA14" s="115" t="s">
        <v>0</v>
      </c>
      <c r="AB14" s="116" t="s">
        <v>2</v>
      </c>
      <c r="AC14" s="117" t="s">
        <v>1</v>
      </c>
      <c r="AD14" s="88"/>
      <c r="AE14" s="61"/>
      <c r="AF14" s="104"/>
      <c r="AG14" s="88"/>
      <c r="AH14" s="61"/>
      <c r="AI14" s="89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</row>
    <row r="15" spans="1:46" s="15" customFormat="1" ht="12.95" customHeight="1">
      <c r="A15" s="162" t="s">
        <v>5</v>
      </c>
      <c r="B15" s="88">
        <v>16</v>
      </c>
      <c r="C15" s="61">
        <v>15</v>
      </c>
      <c r="D15" s="89">
        <f t="shared" si="0"/>
        <v>1</v>
      </c>
      <c r="E15" s="88">
        <v>14</v>
      </c>
      <c r="F15" s="61">
        <v>12</v>
      </c>
      <c r="G15" s="89">
        <f t="shared" si="1"/>
        <v>2</v>
      </c>
      <c r="H15" s="88">
        <v>2</v>
      </c>
      <c r="I15" s="61">
        <v>2</v>
      </c>
      <c r="J15" s="89">
        <f t="shared" si="2"/>
        <v>0</v>
      </c>
      <c r="K15" s="72">
        <v>1</v>
      </c>
      <c r="L15" s="61">
        <v>1</v>
      </c>
      <c r="M15" s="89">
        <f t="shared" si="3"/>
        <v>0</v>
      </c>
      <c r="N15" s="163" t="s">
        <v>5</v>
      </c>
      <c r="O15" s="63">
        <v>17</v>
      </c>
      <c r="P15" s="64">
        <v>17</v>
      </c>
      <c r="Q15" s="98">
        <f>(O15-P15)</f>
        <v>0</v>
      </c>
      <c r="R15" s="107"/>
      <c r="S15" s="97"/>
      <c r="T15" s="101"/>
      <c r="U15" s="63"/>
      <c r="V15" s="64"/>
      <c r="W15" s="101"/>
      <c r="X15" s="63"/>
      <c r="Y15" s="64"/>
      <c r="Z15" s="98"/>
      <c r="AA15" s="93">
        <v>17</v>
      </c>
      <c r="AB15" s="64">
        <v>17</v>
      </c>
      <c r="AC15" s="65">
        <f>(AA15-AB15)</f>
        <v>0</v>
      </c>
      <c r="AD15" s="72"/>
      <c r="AE15" s="61"/>
      <c r="AF15" s="104"/>
      <c r="AG15" s="88"/>
      <c r="AH15" s="61"/>
      <c r="AI15" s="89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46" s="15" customFormat="1" ht="12.95" customHeight="1">
      <c r="A16" s="162" t="s">
        <v>16</v>
      </c>
      <c r="B16" s="88">
        <v>59</v>
      </c>
      <c r="C16" s="61">
        <v>58</v>
      </c>
      <c r="D16" s="89">
        <f t="shared" si="0"/>
        <v>1</v>
      </c>
      <c r="E16" s="88">
        <v>38</v>
      </c>
      <c r="F16" s="61">
        <v>36</v>
      </c>
      <c r="G16" s="89">
        <f t="shared" si="1"/>
        <v>2</v>
      </c>
      <c r="H16" s="88">
        <v>11</v>
      </c>
      <c r="I16" s="61">
        <v>11</v>
      </c>
      <c r="J16" s="89">
        <f t="shared" si="2"/>
        <v>0</v>
      </c>
      <c r="K16" s="72">
        <v>8</v>
      </c>
      <c r="L16" s="61">
        <v>8</v>
      </c>
      <c r="M16" s="89">
        <f t="shared" si="3"/>
        <v>0</v>
      </c>
      <c r="N16" s="163" t="s">
        <v>16</v>
      </c>
      <c r="O16" s="88">
        <v>58</v>
      </c>
      <c r="P16" s="61">
        <v>57</v>
      </c>
      <c r="Q16" s="99">
        <f>(O16-P16)</f>
        <v>1</v>
      </c>
      <c r="R16" s="96"/>
      <c r="S16" s="87"/>
      <c r="T16" s="102"/>
      <c r="U16" s="88"/>
      <c r="V16" s="61"/>
      <c r="W16" s="102"/>
      <c r="X16" s="88">
        <v>59</v>
      </c>
      <c r="Y16" s="61">
        <v>56</v>
      </c>
      <c r="Z16" s="99">
        <f>(X16-Y16)</f>
        <v>3</v>
      </c>
      <c r="AA16" s="72">
        <v>58</v>
      </c>
      <c r="AB16" s="61">
        <v>54</v>
      </c>
      <c r="AC16" s="89">
        <f>(AA16-AB16)</f>
        <v>4</v>
      </c>
      <c r="AD16" s="72"/>
      <c r="AE16" s="61"/>
      <c r="AF16" s="104"/>
      <c r="AG16" s="88"/>
      <c r="AH16" s="61"/>
      <c r="AI16" s="89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</row>
    <row r="17" spans="1:46" s="15" customFormat="1" ht="12.95" customHeight="1">
      <c r="A17" s="162" t="s">
        <v>6</v>
      </c>
      <c r="B17" s="88">
        <v>63</v>
      </c>
      <c r="C17" s="61">
        <v>63</v>
      </c>
      <c r="D17" s="89">
        <f t="shared" si="0"/>
        <v>0</v>
      </c>
      <c r="E17" s="88">
        <v>35</v>
      </c>
      <c r="F17" s="61">
        <v>34</v>
      </c>
      <c r="G17" s="89">
        <f t="shared" si="1"/>
        <v>1</v>
      </c>
      <c r="H17" s="88">
        <v>14</v>
      </c>
      <c r="I17" s="61">
        <v>14</v>
      </c>
      <c r="J17" s="89">
        <f t="shared" si="2"/>
        <v>0</v>
      </c>
      <c r="K17" s="72">
        <v>14</v>
      </c>
      <c r="L17" s="61">
        <v>14</v>
      </c>
      <c r="M17" s="89">
        <f t="shared" si="3"/>
        <v>0</v>
      </c>
      <c r="N17" s="163" t="s">
        <v>6</v>
      </c>
      <c r="O17" s="88">
        <v>63</v>
      </c>
      <c r="P17" s="61">
        <v>61</v>
      </c>
      <c r="Q17" s="99">
        <f t="shared" ref="Q17:Q30" si="10">(O17-P17)</f>
        <v>2</v>
      </c>
      <c r="R17" s="96"/>
      <c r="S17" s="87"/>
      <c r="T17" s="102"/>
      <c r="U17" s="88"/>
      <c r="V17" s="61"/>
      <c r="W17" s="102"/>
      <c r="X17" s="88">
        <v>63</v>
      </c>
      <c r="Y17" s="61">
        <v>59</v>
      </c>
      <c r="Z17" s="99">
        <f t="shared" ref="Z17:Z31" si="11">(X17-Y17)</f>
        <v>4</v>
      </c>
      <c r="AA17" s="72">
        <v>63</v>
      </c>
      <c r="AB17" s="61">
        <v>54</v>
      </c>
      <c r="AC17" s="89">
        <f t="shared" ref="AC17:AC28" si="12">(AA17-AB17)</f>
        <v>9</v>
      </c>
      <c r="AD17" s="72"/>
      <c r="AE17" s="61"/>
      <c r="AF17" s="104"/>
      <c r="AG17" s="88"/>
      <c r="AH17" s="61"/>
      <c r="AI17" s="89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</row>
    <row r="18" spans="1:46" s="15" customFormat="1" ht="12.95" customHeight="1">
      <c r="A18" s="162" t="s">
        <v>7</v>
      </c>
      <c r="B18" s="88">
        <v>60</v>
      </c>
      <c r="C18" s="61">
        <v>56</v>
      </c>
      <c r="D18" s="89">
        <f t="shared" si="0"/>
        <v>4</v>
      </c>
      <c r="E18" s="88">
        <v>42</v>
      </c>
      <c r="F18" s="61">
        <v>41</v>
      </c>
      <c r="G18" s="89">
        <f t="shared" si="1"/>
        <v>1</v>
      </c>
      <c r="H18" s="88">
        <v>10</v>
      </c>
      <c r="I18" s="61">
        <v>10</v>
      </c>
      <c r="J18" s="89">
        <f t="shared" si="2"/>
        <v>0</v>
      </c>
      <c r="K18" s="72">
        <v>8</v>
      </c>
      <c r="L18" s="61">
        <v>8</v>
      </c>
      <c r="M18" s="89">
        <f t="shared" si="3"/>
        <v>0</v>
      </c>
      <c r="N18" s="163" t="s">
        <v>7</v>
      </c>
      <c r="O18" s="88">
        <v>59</v>
      </c>
      <c r="P18" s="61">
        <v>59</v>
      </c>
      <c r="Q18" s="99">
        <f t="shared" si="10"/>
        <v>0</v>
      </c>
      <c r="R18" s="96">
        <v>60</v>
      </c>
      <c r="S18" s="87">
        <v>59</v>
      </c>
      <c r="T18" s="102">
        <f t="shared" ref="T18:T31" si="13">(R18-S18)</f>
        <v>1</v>
      </c>
      <c r="U18" s="88"/>
      <c r="V18" s="61"/>
      <c r="W18" s="102"/>
      <c r="X18" s="88"/>
      <c r="Y18" s="61"/>
      <c r="Z18" s="99"/>
      <c r="AA18" s="72">
        <v>59</v>
      </c>
      <c r="AB18" s="61">
        <v>58</v>
      </c>
      <c r="AC18" s="89">
        <f t="shared" si="12"/>
        <v>1</v>
      </c>
      <c r="AD18" s="72"/>
      <c r="AE18" s="61"/>
      <c r="AF18" s="104"/>
      <c r="AG18" s="88"/>
      <c r="AH18" s="61"/>
      <c r="AI18" s="89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</row>
    <row r="19" spans="1:46" s="15" customFormat="1" ht="12.95" customHeight="1">
      <c r="A19" s="162" t="s">
        <v>8</v>
      </c>
      <c r="B19" s="88">
        <v>58</v>
      </c>
      <c r="C19" s="61">
        <v>57</v>
      </c>
      <c r="D19" s="89">
        <f t="shared" si="0"/>
        <v>1</v>
      </c>
      <c r="E19" s="96">
        <v>44</v>
      </c>
      <c r="F19" s="61">
        <v>42</v>
      </c>
      <c r="G19" s="89">
        <f t="shared" si="1"/>
        <v>2</v>
      </c>
      <c r="H19" s="88">
        <v>6</v>
      </c>
      <c r="I19" s="61">
        <v>6</v>
      </c>
      <c r="J19" s="89">
        <f t="shared" si="2"/>
        <v>0</v>
      </c>
      <c r="K19" s="72">
        <v>8</v>
      </c>
      <c r="L19" s="61">
        <v>8</v>
      </c>
      <c r="M19" s="89">
        <f t="shared" si="3"/>
        <v>0</v>
      </c>
      <c r="N19" s="163" t="s">
        <v>8</v>
      </c>
      <c r="O19" s="88">
        <v>58</v>
      </c>
      <c r="P19" s="61">
        <v>56</v>
      </c>
      <c r="Q19" s="99">
        <f t="shared" si="10"/>
        <v>2</v>
      </c>
      <c r="R19" s="88">
        <v>58</v>
      </c>
      <c r="S19" s="61">
        <v>58</v>
      </c>
      <c r="T19" s="102">
        <f t="shared" si="13"/>
        <v>0</v>
      </c>
      <c r="U19" s="88">
        <v>58</v>
      </c>
      <c r="V19" s="61">
        <v>58</v>
      </c>
      <c r="W19" s="102">
        <f t="shared" ref="W19:W39" si="14">(U19-V19)</f>
        <v>0</v>
      </c>
      <c r="X19" s="88"/>
      <c r="Y19" s="61"/>
      <c r="Z19" s="99"/>
      <c r="AA19" s="72"/>
      <c r="AB19" s="61"/>
      <c r="AC19" s="89"/>
      <c r="AD19" s="72"/>
      <c r="AE19" s="61"/>
      <c r="AF19" s="104"/>
      <c r="AG19" s="88"/>
      <c r="AH19" s="61"/>
      <c r="AI19" s="89"/>
      <c r="AJ19" s="14"/>
      <c r="AK19" s="14"/>
      <c r="AO19" s="14"/>
      <c r="AP19" s="14"/>
      <c r="AQ19" s="14"/>
      <c r="AR19" s="14"/>
      <c r="AS19" s="14"/>
      <c r="AT19" s="14"/>
    </row>
    <row r="20" spans="1:46" s="15" customFormat="1" ht="12.95" customHeight="1">
      <c r="A20" s="162" t="s">
        <v>9</v>
      </c>
      <c r="B20" s="88">
        <v>53</v>
      </c>
      <c r="C20" s="61">
        <v>46</v>
      </c>
      <c r="D20" s="89">
        <f t="shared" si="0"/>
        <v>7</v>
      </c>
      <c r="E20" s="96">
        <v>39</v>
      </c>
      <c r="F20" s="61">
        <v>37</v>
      </c>
      <c r="G20" s="89">
        <f t="shared" si="1"/>
        <v>2</v>
      </c>
      <c r="H20" s="88">
        <v>6</v>
      </c>
      <c r="I20" s="61">
        <v>5</v>
      </c>
      <c r="J20" s="89">
        <f t="shared" si="2"/>
        <v>1</v>
      </c>
      <c r="K20" s="72">
        <v>6</v>
      </c>
      <c r="L20" s="61">
        <v>6</v>
      </c>
      <c r="M20" s="89">
        <f t="shared" si="3"/>
        <v>0</v>
      </c>
      <c r="N20" s="163" t="s">
        <v>9</v>
      </c>
      <c r="O20" s="88">
        <v>51</v>
      </c>
      <c r="P20" s="61">
        <v>48</v>
      </c>
      <c r="Q20" s="99">
        <f t="shared" si="10"/>
        <v>3</v>
      </c>
      <c r="R20" s="108">
        <v>53</v>
      </c>
      <c r="S20" s="61">
        <v>49</v>
      </c>
      <c r="T20" s="102">
        <f t="shared" si="13"/>
        <v>4</v>
      </c>
      <c r="U20" s="108">
        <v>53</v>
      </c>
      <c r="V20" s="61">
        <v>49</v>
      </c>
      <c r="W20" s="102">
        <f t="shared" si="14"/>
        <v>4</v>
      </c>
      <c r="X20" s="88"/>
      <c r="Y20" s="61"/>
      <c r="Z20" s="99"/>
      <c r="AA20" s="72"/>
      <c r="AB20" s="61"/>
      <c r="AC20" s="89"/>
      <c r="AD20" s="72"/>
      <c r="AE20" s="61"/>
      <c r="AF20" s="104"/>
      <c r="AG20" s="88"/>
      <c r="AH20" s="61"/>
      <c r="AI20" s="89"/>
      <c r="AJ20" s="14"/>
      <c r="AK20" s="14"/>
      <c r="AO20" s="14"/>
      <c r="AP20" s="14"/>
      <c r="AQ20" s="14"/>
      <c r="AR20" s="14"/>
      <c r="AS20" s="14"/>
      <c r="AT20" s="14"/>
    </row>
    <row r="21" spans="1:46" s="15" customFormat="1" ht="12.95" customHeight="1">
      <c r="A21" s="162" t="s">
        <v>10</v>
      </c>
      <c r="B21" s="88">
        <v>65</v>
      </c>
      <c r="C21" s="61">
        <v>61</v>
      </c>
      <c r="D21" s="89">
        <f t="shared" si="0"/>
        <v>4</v>
      </c>
      <c r="E21" s="88">
        <v>39</v>
      </c>
      <c r="F21" s="61">
        <v>39</v>
      </c>
      <c r="G21" s="89">
        <f t="shared" si="1"/>
        <v>0</v>
      </c>
      <c r="H21" s="88">
        <v>16</v>
      </c>
      <c r="I21" s="61">
        <v>15</v>
      </c>
      <c r="J21" s="89">
        <f t="shared" si="2"/>
        <v>1</v>
      </c>
      <c r="K21" s="72">
        <v>10</v>
      </c>
      <c r="L21" s="61">
        <v>10</v>
      </c>
      <c r="M21" s="89">
        <f t="shared" si="3"/>
        <v>0</v>
      </c>
      <c r="N21" s="163" t="s">
        <v>10</v>
      </c>
      <c r="O21" s="88">
        <v>65</v>
      </c>
      <c r="P21" s="61">
        <v>59</v>
      </c>
      <c r="Q21" s="99">
        <f t="shared" si="10"/>
        <v>6</v>
      </c>
      <c r="R21" s="96">
        <v>65</v>
      </c>
      <c r="S21" s="87">
        <v>60</v>
      </c>
      <c r="T21" s="102">
        <f t="shared" si="13"/>
        <v>5</v>
      </c>
      <c r="U21" s="88"/>
      <c r="V21" s="61"/>
      <c r="W21" s="102"/>
      <c r="X21" s="88">
        <v>65</v>
      </c>
      <c r="Y21" s="61">
        <v>60</v>
      </c>
      <c r="Z21" s="99">
        <f t="shared" si="11"/>
        <v>5</v>
      </c>
      <c r="AA21" s="72"/>
      <c r="AB21" s="61"/>
      <c r="AC21" s="89"/>
      <c r="AD21" s="72"/>
      <c r="AE21" s="61"/>
      <c r="AF21" s="104"/>
      <c r="AG21" s="88"/>
      <c r="AH21" s="61"/>
      <c r="AI21" s="89"/>
      <c r="AJ21" s="14"/>
      <c r="AK21" s="14"/>
      <c r="AO21" s="14"/>
      <c r="AP21" s="14"/>
      <c r="AQ21" s="14"/>
      <c r="AR21" s="14"/>
      <c r="AS21" s="14"/>
      <c r="AT21" s="14"/>
    </row>
    <row r="22" spans="1:46" s="15" customFormat="1" ht="12.95" customHeight="1" thickBot="1">
      <c r="A22" s="162" t="s">
        <v>25</v>
      </c>
      <c r="B22" s="88">
        <v>60</v>
      </c>
      <c r="C22" s="61">
        <v>57</v>
      </c>
      <c r="D22" s="89">
        <f t="shared" si="0"/>
        <v>3</v>
      </c>
      <c r="E22" s="88">
        <v>45</v>
      </c>
      <c r="F22" s="61">
        <v>43</v>
      </c>
      <c r="G22" s="89">
        <f t="shared" si="1"/>
        <v>2</v>
      </c>
      <c r="H22" s="88">
        <v>9</v>
      </c>
      <c r="I22" s="61">
        <v>9</v>
      </c>
      <c r="J22" s="89">
        <f t="shared" si="2"/>
        <v>0</v>
      </c>
      <c r="K22" s="72">
        <v>5</v>
      </c>
      <c r="L22" s="61">
        <v>4</v>
      </c>
      <c r="M22" s="89">
        <f t="shared" si="3"/>
        <v>1</v>
      </c>
      <c r="N22" s="163" t="s">
        <v>25</v>
      </c>
      <c r="O22" s="88">
        <v>60</v>
      </c>
      <c r="P22" s="61">
        <v>53</v>
      </c>
      <c r="Q22" s="99">
        <f t="shared" si="10"/>
        <v>7</v>
      </c>
      <c r="R22" s="88">
        <v>60</v>
      </c>
      <c r="S22" s="61">
        <v>57</v>
      </c>
      <c r="T22" s="102">
        <f t="shared" si="13"/>
        <v>3</v>
      </c>
      <c r="U22" s="88"/>
      <c r="V22" s="61"/>
      <c r="W22" s="102"/>
      <c r="X22" s="88">
        <v>59</v>
      </c>
      <c r="Y22" s="61">
        <v>55</v>
      </c>
      <c r="Z22" s="99">
        <f t="shared" si="11"/>
        <v>4</v>
      </c>
      <c r="AA22" s="72"/>
      <c r="AB22" s="61"/>
      <c r="AC22" s="89"/>
      <c r="AD22" s="73"/>
      <c r="AE22" s="62"/>
      <c r="AF22" s="105"/>
      <c r="AG22" s="66"/>
      <c r="AH22" s="62"/>
      <c r="AI22" s="67"/>
      <c r="AJ22" s="14"/>
      <c r="AK22" s="14"/>
      <c r="AO22" s="14"/>
      <c r="AP22" s="14"/>
      <c r="AQ22" s="14"/>
      <c r="AR22" s="14"/>
      <c r="AS22" s="14"/>
      <c r="AT22" s="14"/>
    </row>
    <row r="23" spans="1:46" s="15" customFormat="1" ht="12.95" customHeight="1" thickBot="1">
      <c r="A23" s="162" t="s">
        <v>26</v>
      </c>
      <c r="B23" s="88">
        <v>60</v>
      </c>
      <c r="C23" s="61">
        <v>60</v>
      </c>
      <c r="D23" s="89">
        <f t="shared" si="0"/>
        <v>0</v>
      </c>
      <c r="E23" s="88">
        <v>35</v>
      </c>
      <c r="F23" s="61">
        <v>35</v>
      </c>
      <c r="G23" s="89">
        <f t="shared" si="1"/>
        <v>0</v>
      </c>
      <c r="H23" s="88">
        <v>13</v>
      </c>
      <c r="I23" s="61">
        <v>13</v>
      </c>
      <c r="J23" s="89">
        <f t="shared" si="2"/>
        <v>0</v>
      </c>
      <c r="K23" s="72">
        <v>12</v>
      </c>
      <c r="L23" s="61">
        <v>12</v>
      </c>
      <c r="M23" s="89">
        <f t="shared" si="3"/>
        <v>0</v>
      </c>
      <c r="N23" s="163" t="s">
        <v>26</v>
      </c>
      <c r="O23" s="88">
        <v>59</v>
      </c>
      <c r="P23" s="61">
        <v>57</v>
      </c>
      <c r="Q23" s="99">
        <f t="shared" si="10"/>
        <v>2</v>
      </c>
      <c r="R23" s="96"/>
      <c r="S23" s="87"/>
      <c r="T23" s="102"/>
      <c r="U23" s="88"/>
      <c r="V23" s="61"/>
      <c r="W23" s="102"/>
      <c r="X23" s="88">
        <v>60</v>
      </c>
      <c r="Y23" s="61">
        <v>58</v>
      </c>
      <c r="Z23" s="99">
        <f t="shared" si="11"/>
        <v>2</v>
      </c>
      <c r="AA23" s="72">
        <v>59</v>
      </c>
      <c r="AB23" s="61">
        <v>56</v>
      </c>
      <c r="AC23" s="104">
        <f t="shared" si="12"/>
        <v>3</v>
      </c>
      <c r="AD23" s="211" t="s">
        <v>84</v>
      </c>
      <c r="AE23" s="209"/>
      <c r="AF23" s="210"/>
      <c r="AG23" s="211" t="s">
        <v>85</v>
      </c>
      <c r="AH23" s="209"/>
      <c r="AI23" s="210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</row>
    <row r="24" spans="1:46" s="15" customFormat="1" ht="12.95" customHeight="1" thickBot="1">
      <c r="A24" s="162" t="s">
        <v>29</v>
      </c>
      <c r="B24" s="88">
        <v>53</v>
      </c>
      <c r="C24" s="61">
        <v>52</v>
      </c>
      <c r="D24" s="89">
        <f t="shared" si="0"/>
        <v>1</v>
      </c>
      <c r="E24" s="88">
        <v>37</v>
      </c>
      <c r="F24" s="61">
        <v>36</v>
      </c>
      <c r="G24" s="89">
        <f t="shared" si="1"/>
        <v>1</v>
      </c>
      <c r="H24" s="88">
        <v>9</v>
      </c>
      <c r="I24" s="61">
        <v>9</v>
      </c>
      <c r="J24" s="89">
        <f t="shared" si="2"/>
        <v>0</v>
      </c>
      <c r="K24" s="72">
        <v>5</v>
      </c>
      <c r="L24" s="61">
        <v>5</v>
      </c>
      <c r="M24" s="89">
        <f t="shared" si="3"/>
        <v>0</v>
      </c>
      <c r="N24" s="163" t="s">
        <v>29</v>
      </c>
      <c r="O24" s="88">
        <v>52</v>
      </c>
      <c r="P24" s="61">
        <v>47</v>
      </c>
      <c r="Q24" s="99">
        <f t="shared" si="10"/>
        <v>5</v>
      </c>
      <c r="R24" s="96">
        <v>52</v>
      </c>
      <c r="S24" s="87">
        <v>50</v>
      </c>
      <c r="T24" s="102">
        <f t="shared" si="13"/>
        <v>2</v>
      </c>
      <c r="U24" s="88"/>
      <c r="V24" s="61"/>
      <c r="W24" s="102"/>
      <c r="X24" s="88">
        <v>53</v>
      </c>
      <c r="Y24" s="61">
        <v>48</v>
      </c>
      <c r="Z24" s="99">
        <f t="shared" si="11"/>
        <v>5</v>
      </c>
      <c r="AA24" s="72"/>
      <c r="AB24" s="61"/>
      <c r="AC24" s="104"/>
      <c r="AD24" s="202">
        <v>0.75</v>
      </c>
      <c r="AE24" s="205"/>
      <c r="AF24" s="219"/>
      <c r="AG24" s="202">
        <v>0.93</v>
      </c>
      <c r="AH24" s="205"/>
      <c r="AI24" s="219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</row>
    <row r="25" spans="1:46" s="15" customFormat="1" ht="12.95" customHeight="1" thickBot="1">
      <c r="A25" s="162" t="s">
        <v>44</v>
      </c>
      <c r="B25" s="88">
        <v>58</v>
      </c>
      <c r="C25" s="61">
        <v>57</v>
      </c>
      <c r="D25" s="89">
        <f t="shared" si="0"/>
        <v>1</v>
      </c>
      <c r="E25" s="88">
        <v>50</v>
      </c>
      <c r="F25" s="61">
        <v>48</v>
      </c>
      <c r="G25" s="89">
        <f t="shared" si="1"/>
        <v>2</v>
      </c>
      <c r="H25" s="88">
        <v>6</v>
      </c>
      <c r="I25" s="61">
        <v>6</v>
      </c>
      <c r="J25" s="89">
        <f t="shared" si="2"/>
        <v>0</v>
      </c>
      <c r="K25" s="72">
        <v>2</v>
      </c>
      <c r="L25" s="61">
        <v>2</v>
      </c>
      <c r="M25" s="89">
        <f t="shared" si="3"/>
        <v>0</v>
      </c>
      <c r="N25" s="163" t="s">
        <v>44</v>
      </c>
      <c r="O25" s="88">
        <v>57</v>
      </c>
      <c r="P25" s="61">
        <v>54</v>
      </c>
      <c r="Q25" s="99">
        <f t="shared" si="10"/>
        <v>3</v>
      </c>
      <c r="R25" s="96"/>
      <c r="S25" s="87"/>
      <c r="T25" s="102"/>
      <c r="U25" s="88"/>
      <c r="V25" s="61"/>
      <c r="W25" s="102"/>
      <c r="X25" s="88">
        <v>58</v>
      </c>
      <c r="Y25" s="61">
        <v>53</v>
      </c>
      <c r="Z25" s="99">
        <f t="shared" si="11"/>
        <v>5</v>
      </c>
      <c r="AA25" s="72">
        <v>58</v>
      </c>
      <c r="AB25" s="61">
        <v>47</v>
      </c>
      <c r="AC25" s="104">
        <f t="shared" si="12"/>
        <v>11</v>
      </c>
      <c r="AD25" s="31" t="s">
        <v>0</v>
      </c>
      <c r="AE25" s="32" t="s">
        <v>2</v>
      </c>
      <c r="AF25" s="33" t="s">
        <v>1</v>
      </c>
      <c r="AG25" s="31" t="s">
        <v>0</v>
      </c>
      <c r="AH25" s="32" t="s">
        <v>2</v>
      </c>
      <c r="AI25" s="33" t="s">
        <v>1</v>
      </c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</row>
    <row r="26" spans="1:46" s="15" customFormat="1" ht="12.95" customHeight="1">
      <c r="A26" s="162" t="s">
        <v>27</v>
      </c>
      <c r="B26" s="88">
        <v>49</v>
      </c>
      <c r="C26" s="61">
        <v>39</v>
      </c>
      <c r="D26" s="89">
        <f t="shared" ref="D26" si="15">(B26-C26)</f>
        <v>10</v>
      </c>
      <c r="E26" s="88"/>
      <c r="F26" s="61"/>
      <c r="G26" s="89"/>
      <c r="H26" s="88"/>
      <c r="I26" s="61"/>
      <c r="J26" s="89"/>
      <c r="K26" s="72"/>
      <c r="L26" s="61"/>
      <c r="M26" s="89"/>
      <c r="N26" s="163" t="s">
        <v>27</v>
      </c>
      <c r="O26" s="88"/>
      <c r="P26" s="61"/>
      <c r="Q26" s="99"/>
      <c r="R26" s="96"/>
      <c r="S26" s="87"/>
      <c r="T26" s="102"/>
      <c r="U26" s="88"/>
      <c r="V26" s="61"/>
      <c r="W26" s="102"/>
      <c r="X26" s="88">
        <v>49</v>
      </c>
      <c r="Y26" s="61">
        <v>39</v>
      </c>
      <c r="Z26" s="99">
        <f t="shared" ref="Z26" si="16">(X26-Y26)</f>
        <v>10</v>
      </c>
      <c r="AA26" s="72">
        <v>49</v>
      </c>
      <c r="AB26" s="61">
        <v>18</v>
      </c>
      <c r="AC26" s="104">
        <f t="shared" si="12"/>
        <v>31</v>
      </c>
      <c r="AD26" s="63">
        <v>49</v>
      </c>
      <c r="AE26" s="64">
        <v>26</v>
      </c>
      <c r="AF26" s="98">
        <f>(AD26-AE26)</f>
        <v>23</v>
      </c>
      <c r="AG26" s="63">
        <v>49</v>
      </c>
      <c r="AH26" s="64">
        <v>45</v>
      </c>
      <c r="AI26" s="98">
        <f>(AG26-AH26)</f>
        <v>4</v>
      </c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</row>
    <row r="27" spans="1:46" s="15" customFormat="1" ht="12.95" customHeight="1" thickBot="1">
      <c r="A27" s="162" t="s">
        <v>11</v>
      </c>
      <c r="B27" s="88">
        <v>54</v>
      </c>
      <c r="C27" s="87">
        <v>52</v>
      </c>
      <c r="D27" s="89">
        <f t="shared" ref="D27" si="17">(B27-C27)</f>
        <v>2</v>
      </c>
      <c r="E27" s="96"/>
      <c r="F27" s="87"/>
      <c r="G27" s="89"/>
      <c r="H27" s="88"/>
      <c r="I27" s="61"/>
      <c r="J27" s="89"/>
      <c r="K27" s="72"/>
      <c r="L27" s="61"/>
      <c r="M27" s="89"/>
      <c r="N27" s="163" t="s">
        <v>11</v>
      </c>
      <c r="O27" s="88">
        <v>54</v>
      </c>
      <c r="P27" s="61">
        <v>41</v>
      </c>
      <c r="Q27" s="99">
        <f t="shared" ref="Q27" si="18">(O27-P27)</f>
        <v>13</v>
      </c>
      <c r="R27" s="96"/>
      <c r="S27" s="87"/>
      <c r="T27" s="102"/>
      <c r="U27" s="88"/>
      <c r="V27" s="61"/>
      <c r="W27" s="102"/>
      <c r="X27" s="88">
        <v>54</v>
      </c>
      <c r="Y27" s="61">
        <v>46</v>
      </c>
      <c r="Z27" s="99">
        <f t="shared" ref="Z27" si="19">(X27-Y27)</f>
        <v>8</v>
      </c>
      <c r="AA27" s="147"/>
      <c r="AB27" s="106"/>
      <c r="AC27" s="144"/>
      <c r="AD27" s="90">
        <v>54</v>
      </c>
      <c r="AE27" s="91">
        <v>51</v>
      </c>
      <c r="AF27" s="100">
        <f>(AD27-AE27)</f>
        <v>3</v>
      </c>
      <c r="AG27" s="90">
        <v>54</v>
      </c>
      <c r="AH27" s="91">
        <v>51</v>
      </c>
      <c r="AI27" s="100">
        <f>(AG27-AH27)</f>
        <v>3</v>
      </c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</row>
    <row r="28" spans="1:46" s="15" customFormat="1" ht="12.95" customHeight="1" thickBot="1">
      <c r="A28" s="162"/>
      <c r="B28" s="88"/>
      <c r="C28" s="61"/>
      <c r="D28" s="89"/>
      <c r="E28" s="88"/>
      <c r="F28" s="61"/>
      <c r="G28" s="89"/>
      <c r="H28" s="88"/>
      <c r="I28" s="61"/>
      <c r="J28" s="89"/>
      <c r="K28" s="72"/>
      <c r="L28" s="61"/>
      <c r="M28" s="89"/>
      <c r="N28" s="163"/>
      <c r="O28" s="88"/>
      <c r="P28" s="61"/>
      <c r="Q28" s="99"/>
      <c r="R28" s="96"/>
      <c r="S28" s="87"/>
      <c r="T28" s="102"/>
      <c r="U28" s="88"/>
      <c r="V28" s="61"/>
      <c r="W28" s="102"/>
      <c r="X28" s="88"/>
      <c r="Y28" s="61"/>
      <c r="Z28" s="99"/>
      <c r="AA28" s="172">
        <f>SUM(AA15:AA27)</f>
        <v>363</v>
      </c>
      <c r="AB28" s="143">
        <f>SUM(AB15:AB27)</f>
        <v>304</v>
      </c>
      <c r="AC28" s="173">
        <f t="shared" si="12"/>
        <v>59</v>
      </c>
      <c r="AD28" s="42">
        <f>SUM(AD26:AD27)</f>
        <v>103</v>
      </c>
      <c r="AE28" s="171">
        <f>SUM(AE26:AE27)</f>
        <v>77</v>
      </c>
      <c r="AF28" s="43">
        <f t="shared" ref="AF28" si="20">(AD28-AE28)</f>
        <v>26</v>
      </c>
      <c r="AG28" s="42">
        <f>SUM(AG26:AG27)</f>
        <v>103</v>
      </c>
      <c r="AH28" s="171">
        <f>SUM(AH26:AH27)</f>
        <v>96</v>
      </c>
      <c r="AI28" s="43">
        <f t="shared" ref="AI28" si="21">(AG28-AH28)</f>
        <v>7</v>
      </c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</row>
    <row r="29" spans="1:46" s="15" customFormat="1" ht="12" customHeight="1">
      <c r="A29" s="162" t="s">
        <v>30</v>
      </c>
      <c r="B29" s="88">
        <v>62</v>
      </c>
      <c r="C29" s="61">
        <v>57</v>
      </c>
      <c r="D29" s="89">
        <f t="shared" si="0"/>
        <v>5</v>
      </c>
      <c r="E29" s="88">
        <v>52</v>
      </c>
      <c r="F29" s="61">
        <v>48</v>
      </c>
      <c r="G29" s="89">
        <f t="shared" si="1"/>
        <v>4</v>
      </c>
      <c r="H29" s="88">
        <v>2</v>
      </c>
      <c r="I29" s="61">
        <v>2</v>
      </c>
      <c r="J29" s="89">
        <f t="shared" si="2"/>
        <v>0</v>
      </c>
      <c r="K29" s="72">
        <v>8</v>
      </c>
      <c r="L29" s="61">
        <v>8</v>
      </c>
      <c r="M29" s="89">
        <f t="shared" si="3"/>
        <v>0</v>
      </c>
      <c r="N29" s="163" t="s">
        <v>30</v>
      </c>
      <c r="O29" s="88">
        <v>62</v>
      </c>
      <c r="P29" s="61">
        <v>56</v>
      </c>
      <c r="Q29" s="99">
        <f t="shared" si="10"/>
        <v>6</v>
      </c>
      <c r="R29" s="96">
        <v>62</v>
      </c>
      <c r="S29" s="87">
        <v>59</v>
      </c>
      <c r="T29" s="102">
        <f t="shared" si="13"/>
        <v>3</v>
      </c>
      <c r="U29" s="88">
        <v>62</v>
      </c>
      <c r="V29" s="61">
        <v>52</v>
      </c>
      <c r="W29" s="102">
        <f t="shared" si="14"/>
        <v>10</v>
      </c>
      <c r="X29" s="88"/>
      <c r="Y29" s="61"/>
      <c r="Z29" s="99"/>
      <c r="AA29" s="140"/>
      <c r="AB29" s="140"/>
      <c r="AC29" s="140"/>
      <c r="AD29" s="113"/>
      <c r="AE29" s="114"/>
      <c r="AF29" s="145"/>
      <c r="AG29" s="146"/>
      <c r="AH29" s="114"/>
      <c r="AI29" s="145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</row>
    <row r="30" spans="1:46" s="15" customFormat="1" ht="12.95" customHeight="1" thickBot="1">
      <c r="A30" s="162" t="s">
        <v>45</v>
      </c>
      <c r="B30" s="88">
        <v>57</v>
      </c>
      <c r="C30" s="61">
        <v>53</v>
      </c>
      <c r="D30" s="89">
        <f t="shared" si="0"/>
        <v>4</v>
      </c>
      <c r="E30" s="88">
        <v>45</v>
      </c>
      <c r="F30" s="61">
        <v>45</v>
      </c>
      <c r="G30" s="89">
        <f t="shared" si="1"/>
        <v>0</v>
      </c>
      <c r="H30" s="88">
        <v>4</v>
      </c>
      <c r="I30" s="61">
        <v>4</v>
      </c>
      <c r="J30" s="89">
        <f t="shared" si="2"/>
        <v>0</v>
      </c>
      <c r="K30" s="72">
        <v>8</v>
      </c>
      <c r="L30" s="61">
        <v>8</v>
      </c>
      <c r="M30" s="89">
        <f t="shared" si="3"/>
        <v>0</v>
      </c>
      <c r="N30" s="163" t="s">
        <v>45</v>
      </c>
      <c r="O30" s="88">
        <v>57</v>
      </c>
      <c r="P30" s="61">
        <v>56</v>
      </c>
      <c r="Q30" s="99">
        <f t="shared" si="10"/>
        <v>1</v>
      </c>
      <c r="R30" s="96">
        <v>57</v>
      </c>
      <c r="S30" s="87">
        <v>57</v>
      </c>
      <c r="T30" s="102">
        <f t="shared" si="13"/>
        <v>0</v>
      </c>
      <c r="U30" s="88"/>
      <c r="V30" s="61"/>
      <c r="W30" s="102"/>
      <c r="X30" s="90">
        <v>57</v>
      </c>
      <c r="Y30" s="91">
        <v>55</v>
      </c>
      <c r="Z30" s="100">
        <f t="shared" si="11"/>
        <v>2</v>
      </c>
      <c r="AA30" s="141"/>
      <c r="AB30" s="142"/>
      <c r="AC30" s="142"/>
      <c r="AD30" s="88"/>
      <c r="AE30" s="61"/>
      <c r="AF30" s="99"/>
      <c r="AG30" s="72"/>
      <c r="AH30" s="61"/>
      <c r="AI30" s="99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</row>
    <row r="31" spans="1:46" s="15" customFormat="1" ht="12.95" customHeight="1" thickBot="1">
      <c r="A31" s="162"/>
      <c r="B31" s="88"/>
      <c r="C31" s="87"/>
      <c r="D31" s="89"/>
      <c r="E31" s="96"/>
      <c r="F31" s="87"/>
      <c r="G31" s="89"/>
      <c r="H31" s="88"/>
      <c r="I31" s="61"/>
      <c r="J31" s="89"/>
      <c r="K31" s="72"/>
      <c r="L31" s="61"/>
      <c r="M31" s="89"/>
      <c r="N31" s="163"/>
      <c r="O31" s="168">
        <f>SUM(O15:O30)</f>
        <v>772</v>
      </c>
      <c r="P31" s="167">
        <f>SUM(P15:P30)</f>
        <v>721</v>
      </c>
      <c r="Q31" s="16">
        <f>(O31-P31)</f>
        <v>51</v>
      </c>
      <c r="R31" s="168">
        <f>SUM(R15:R30)</f>
        <v>467</v>
      </c>
      <c r="S31" s="167">
        <f>SUM(S15:S30)</f>
        <v>449</v>
      </c>
      <c r="T31" s="44">
        <f t="shared" si="13"/>
        <v>18</v>
      </c>
      <c r="U31" s="88"/>
      <c r="V31" s="61"/>
      <c r="W31" s="99"/>
      <c r="X31" s="148">
        <f>SUM(X15:X30)</f>
        <v>577</v>
      </c>
      <c r="Y31" s="46">
        <f>SUM(Y15:Y30)</f>
        <v>529</v>
      </c>
      <c r="Z31" s="43">
        <f t="shared" si="11"/>
        <v>48</v>
      </c>
      <c r="AA31" s="163"/>
      <c r="AB31" s="163"/>
      <c r="AC31" s="139"/>
      <c r="AD31" s="90"/>
      <c r="AE31" s="91"/>
      <c r="AF31" s="100"/>
      <c r="AG31" s="150"/>
      <c r="AH31" s="138"/>
      <c r="AI31" s="160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</row>
    <row r="32" spans="1:46" s="15" customFormat="1" ht="11.25" customHeight="1" thickBot="1">
      <c r="A32" s="162" t="s">
        <v>15</v>
      </c>
      <c r="B32" s="88">
        <v>51</v>
      </c>
      <c r="C32" s="61">
        <v>48</v>
      </c>
      <c r="D32" s="89">
        <f t="shared" si="0"/>
        <v>3</v>
      </c>
      <c r="E32" s="88"/>
      <c r="F32" s="61"/>
      <c r="G32" s="89"/>
      <c r="H32" s="88"/>
      <c r="I32" s="61"/>
      <c r="J32" s="89"/>
      <c r="K32" s="72"/>
      <c r="L32" s="61"/>
      <c r="M32" s="89"/>
      <c r="N32" s="164"/>
      <c r="O32" s="209" t="s">
        <v>52</v>
      </c>
      <c r="P32" s="209"/>
      <c r="Q32" s="210"/>
      <c r="R32" s="211" t="s">
        <v>53</v>
      </c>
      <c r="S32" s="209"/>
      <c r="T32" s="209"/>
      <c r="U32" s="88"/>
      <c r="V32" s="61"/>
      <c r="W32" s="99"/>
      <c r="X32" s="209" t="s">
        <v>51</v>
      </c>
      <c r="Y32" s="209"/>
      <c r="Z32" s="210"/>
      <c r="AA32" s="211" t="s">
        <v>43</v>
      </c>
      <c r="AB32" s="209"/>
      <c r="AC32" s="210"/>
      <c r="AD32" s="232" t="s">
        <v>90</v>
      </c>
      <c r="AE32" s="233"/>
      <c r="AF32" s="234"/>
      <c r="AG32" s="229" t="s">
        <v>91</v>
      </c>
      <c r="AH32" s="230"/>
      <c r="AI32" s="231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</row>
    <row r="33" spans="1:46" s="15" customFormat="1" ht="12" customHeight="1" thickBot="1">
      <c r="A33" s="162" t="s">
        <v>55</v>
      </c>
      <c r="B33" s="88">
        <v>11</v>
      </c>
      <c r="C33" s="61">
        <v>7</v>
      </c>
      <c r="D33" s="89">
        <f t="shared" si="0"/>
        <v>4</v>
      </c>
      <c r="E33" s="88"/>
      <c r="F33" s="61"/>
      <c r="G33" s="89"/>
      <c r="H33" s="88"/>
      <c r="I33" s="61"/>
      <c r="J33" s="89"/>
      <c r="K33" s="72"/>
      <c r="L33" s="61"/>
      <c r="M33" s="89"/>
      <c r="N33" s="164"/>
      <c r="O33" s="215">
        <v>0.66</v>
      </c>
      <c r="P33" s="213"/>
      <c r="Q33" s="214"/>
      <c r="R33" s="212">
        <v>0.87</v>
      </c>
      <c r="S33" s="213"/>
      <c r="T33" s="225"/>
      <c r="U33" s="88"/>
      <c r="V33" s="61"/>
      <c r="W33" s="99"/>
      <c r="X33" s="215">
        <v>0.92</v>
      </c>
      <c r="Y33" s="213"/>
      <c r="Z33" s="214"/>
      <c r="AA33" s="212">
        <v>1</v>
      </c>
      <c r="AB33" s="213"/>
      <c r="AC33" s="214"/>
      <c r="AD33" s="202">
        <v>0.95</v>
      </c>
      <c r="AE33" s="205"/>
      <c r="AF33" s="219"/>
      <c r="AG33" s="202">
        <v>1</v>
      </c>
      <c r="AH33" s="205"/>
      <c r="AI33" s="219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</row>
    <row r="34" spans="1:46" s="15" customFormat="1" ht="9" customHeight="1" thickBot="1">
      <c r="A34" s="162"/>
      <c r="B34" s="88"/>
      <c r="C34" s="61"/>
      <c r="D34" s="89"/>
      <c r="E34" s="88"/>
      <c r="F34" s="61"/>
      <c r="G34" s="89"/>
      <c r="H34" s="88"/>
      <c r="I34" s="61"/>
      <c r="J34" s="89"/>
      <c r="K34" s="72"/>
      <c r="L34" s="61"/>
      <c r="M34" s="89"/>
      <c r="N34" s="164"/>
      <c r="O34" s="40" t="s">
        <v>0</v>
      </c>
      <c r="P34" s="32" t="s">
        <v>2</v>
      </c>
      <c r="Q34" s="33" t="s">
        <v>1</v>
      </c>
      <c r="R34" s="31" t="s">
        <v>0</v>
      </c>
      <c r="S34" s="32" t="s">
        <v>2</v>
      </c>
      <c r="T34" s="41" t="s">
        <v>1</v>
      </c>
      <c r="U34" s="88"/>
      <c r="V34" s="61"/>
      <c r="W34" s="99"/>
      <c r="X34" s="40" t="s">
        <v>0</v>
      </c>
      <c r="Y34" s="32" t="s">
        <v>2</v>
      </c>
      <c r="Z34" s="33" t="s">
        <v>1</v>
      </c>
      <c r="AA34" s="31" t="s">
        <v>0</v>
      </c>
      <c r="AB34" s="32" t="s">
        <v>2</v>
      </c>
      <c r="AC34" s="33" t="s">
        <v>1</v>
      </c>
      <c r="AD34" s="31" t="s">
        <v>0</v>
      </c>
      <c r="AE34" s="32" t="s">
        <v>2</v>
      </c>
      <c r="AF34" s="33" t="s">
        <v>1</v>
      </c>
      <c r="AG34" s="31" t="s">
        <v>0</v>
      </c>
      <c r="AH34" s="32" t="s">
        <v>2</v>
      </c>
      <c r="AI34" s="33" t="s">
        <v>1</v>
      </c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</row>
    <row r="35" spans="1:46" s="15" customFormat="1" ht="12.95" customHeight="1">
      <c r="A35" s="162" t="s">
        <v>12</v>
      </c>
      <c r="B35" s="88">
        <v>40</v>
      </c>
      <c r="C35" s="61">
        <v>38</v>
      </c>
      <c r="D35" s="89">
        <f t="shared" si="0"/>
        <v>2</v>
      </c>
      <c r="E35" s="96">
        <v>22</v>
      </c>
      <c r="F35" s="61">
        <v>20</v>
      </c>
      <c r="G35" s="89">
        <f t="shared" si="1"/>
        <v>2</v>
      </c>
      <c r="H35" s="88">
        <v>14</v>
      </c>
      <c r="I35" s="61">
        <v>14</v>
      </c>
      <c r="J35" s="89">
        <f t="shared" si="2"/>
        <v>0</v>
      </c>
      <c r="K35" s="72">
        <v>4</v>
      </c>
      <c r="L35" s="61">
        <v>4</v>
      </c>
      <c r="M35" s="89">
        <f t="shared" si="3"/>
        <v>0</v>
      </c>
      <c r="N35" s="163" t="s">
        <v>12</v>
      </c>
      <c r="O35" s="63">
        <v>40</v>
      </c>
      <c r="P35" s="64">
        <v>30</v>
      </c>
      <c r="Q35" s="101">
        <f>(O35-P35)</f>
        <v>10</v>
      </c>
      <c r="R35" s="107">
        <v>40</v>
      </c>
      <c r="S35" s="97">
        <v>36</v>
      </c>
      <c r="T35" s="98">
        <f>(R35-S35)</f>
        <v>4</v>
      </c>
      <c r="U35" s="72">
        <v>40</v>
      </c>
      <c r="V35" s="61">
        <v>32</v>
      </c>
      <c r="W35" s="102">
        <f t="shared" si="14"/>
        <v>8</v>
      </c>
      <c r="X35" s="63"/>
      <c r="Y35" s="64"/>
      <c r="Z35" s="98"/>
      <c r="AA35" s="63"/>
      <c r="AB35" s="64"/>
      <c r="AC35" s="98"/>
      <c r="AD35" s="123"/>
      <c r="AE35" s="119"/>
      <c r="AF35" s="124"/>
      <c r="AG35" s="129"/>
      <c r="AH35" s="120"/>
      <c r="AI35" s="121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</row>
    <row r="36" spans="1:46" s="15" customFormat="1" ht="12.95" customHeight="1">
      <c r="A36" s="162" t="s">
        <v>19</v>
      </c>
      <c r="B36" s="88">
        <v>42</v>
      </c>
      <c r="C36" s="61">
        <v>40</v>
      </c>
      <c r="D36" s="89">
        <f t="shared" si="0"/>
        <v>2</v>
      </c>
      <c r="E36" s="88">
        <v>29</v>
      </c>
      <c r="F36" s="61">
        <v>25</v>
      </c>
      <c r="G36" s="89">
        <f t="shared" si="1"/>
        <v>4</v>
      </c>
      <c r="H36" s="96">
        <v>8</v>
      </c>
      <c r="I36" s="61">
        <v>8</v>
      </c>
      <c r="J36" s="89">
        <f t="shared" si="2"/>
        <v>0</v>
      </c>
      <c r="K36" s="94">
        <v>5</v>
      </c>
      <c r="L36" s="61">
        <v>5</v>
      </c>
      <c r="M36" s="89">
        <f t="shared" si="3"/>
        <v>0</v>
      </c>
      <c r="N36" s="163" t="s">
        <v>19</v>
      </c>
      <c r="O36" s="96">
        <v>42</v>
      </c>
      <c r="P36" s="87">
        <v>24</v>
      </c>
      <c r="Q36" s="102">
        <f>(O36-P36)</f>
        <v>18</v>
      </c>
      <c r="R36" s="88">
        <v>42</v>
      </c>
      <c r="S36" s="61">
        <v>35</v>
      </c>
      <c r="T36" s="99">
        <f>(R36-S36)</f>
        <v>7</v>
      </c>
      <c r="U36" s="72">
        <v>42</v>
      </c>
      <c r="V36" s="61">
        <v>26</v>
      </c>
      <c r="W36" s="102">
        <f t="shared" si="14"/>
        <v>16</v>
      </c>
      <c r="X36" s="88"/>
      <c r="Y36" s="61"/>
      <c r="Z36" s="99"/>
      <c r="AA36" s="88"/>
      <c r="AB36" s="61"/>
      <c r="AC36" s="99"/>
      <c r="AD36" s="125"/>
      <c r="AE36" s="118"/>
      <c r="AF36" s="126"/>
      <c r="AG36" s="88"/>
      <c r="AH36" s="61"/>
      <c r="AI36" s="89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</row>
    <row r="37" spans="1:46" s="15" customFormat="1" ht="12.95" customHeight="1">
      <c r="A37" s="162" t="s">
        <v>22</v>
      </c>
      <c r="B37" s="88">
        <v>35</v>
      </c>
      <c r="C37" s="61">
        <v>35</v>
      </c>
      <c r="D37" s="89">
        <f t="shared" si="0"/>
        <v>0</v>
      </c>
      <c r="E37" s="88">
        <v>23</v>
      </c>
      <c r="F37" s="61">
        <v>22</v>
      </c>
      <c r="G37" s="89">
        <f t="shared" si="1"/>
        <v>1</v>
      </c>
      <c r="H37" s="88">
        <v>7</v>
      </c>
      <c r="I37" s="61">
        <v>6</v>
      </c>
      <c r="J37" s="89">
        <f t="shared" si="2"/>
        <v>1</v>
      </c>
      <c r="K37" s="72">
        <v>6</v>
      </c>
      <c r="L37" s="61">
        <v>5</v>
      </c>
      <c r="M37" s="89">
        <f t="shared" si="3"/>
        <v>1</v>
      </c>
      <c r="N37" s="163" t="s">
        <v>22</v>
      </c>
      <c r="O37" s="88"/>
      <c r="P37" s="61"/>
      <c r="Q37" s="102"/>
      <c r="R37" s="96"/>
      <c r="S37" s="87"/>
      <c r="T37" s="99"/>
      <c r="U37" s="72">
        <v>35</v>
      </c>
      <c r="V37" s="61">
        <v>24</v>
      </c>
      <c r="W37" s="102">
        <f t="shared" si="14"/>
        <v>11</v>
      </c>
      <c r="X37" s="88">
        <v>36</v>
      </c>
      <c r="Y37" s="61">
        <v>35</v>
      </c>
      <c r="Z37" s="99">
        <f t="shared" ref="Z37:Z39" si="22">(X37-Y37)</f>
        <v>1</v>
      </c>
      <c r="AA37" s="88">
        <v>36</v>
      </c>
      <c r="AB37" s="61">
        <v>36</v>
      </c>
      <c r="AC37" s="99">
        <f t="shared" ref="AC37:AC39" si="23">(AA37-AB37)</f>
        <v>0</v>
      </c>
      <c r="AD37" s="125"/>
      <c r="AE37" s="118"/>
      <c r="AF37" s="126"/>
      <c r="AG37" s="88"/>
      <c r="AH37" s="61"/>
      <c r="AI37" s="89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</row>
    <row r="38" spans="1:46" s="15" customFormat="1" ht="12.95" customHeight="1" thickBot="1">
      <c r="A38" s="162" t="s">
        <v>20</v>
      </c>
      <c r="B38" s="88">
        <v>57</v>
      </c>
      <c r="C38" s="61">
        <v>54</v>
      </c>
      <c r="D38" s="89">
        <f t="shared" si="0"/>
        <v>3</v>
      </c>
      <c r="E38" s="88"/>
      <c r="F38" s="61"/>
      <c r="G38" s="89"/>
      <c r="H38" s="88"/>
      <c r="I38" s="61"/>
      <c r="J38" s="89"/>
      <c r="K38" s="72"/>
      <c r="L38" s="61"/>
      <c r="M38" s="89"/>
      <c r="N38" s="163" t="s">
        <v>20</v>
      </c>
      <c r="O38" s="90"/>
      <c r="P38" s="91"/>
      <c r="Q38" s="103"/>
      <c r="R38" s="90"/>
      <c r="S38" s="91"/>
      <c r="T38" s="100"/>
      <c r="U38" s="95">
        <v>57</v>
      </c>
      <c r="V38" s="91">
        <v>34</v>
      </c>
      <c r="W38" s="103">
        <f t="shared" si="14"/>
        <v>23</v>
      </c>
      <c r="X38" s="90">
        <v>57</v>
      </c>
      <c r="Y38" s="91">
        <v>51</v>
      </c>
      <c r="Z38" s="100">
        <f t="shared" si="22"/>
        <v>6</v>
      </c>
      <c r="AA38" s="90"/>
      <c r="AB38" s="91"/>
      <c r="AC38" s="100"/>
      <c r="AD38" s="127">
        <v>57</v>
      </c>
      <c r="AE38" s="122">
        <v>54</v>
      </c>
      <c r="AF38" s="128">
        <f t="shared" ref="AF38:AF39" si="24">(AD38-AE38)</f>
        <v>3</v>
      </c>
      <c r="AG38" s="90">
        <v>57</v>
      </c>
      <c r="AH38" s="91">
        <v>57</v>
      </c>
      <c r="AI38" s="92">
        <f t="shared" ref="AI38:AI39" si="25">(AG38-AH38)</f>
        <v>0</v>
      </c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</row>
    <row r="39" spans="1:46" s="15" customFormat="1" ht="12.95" customHeight="1" thickBot="1">
      <c r="A39" s="162" t="s">
        <v>28</v>
      </c>
      <c r="B39" s="88">
        <v>66</v>
      </c>
      <c r="C39" s="61">
        <v>63</v>
      </c>
      <c r="D39" s="89">
        <f t="shared" si="0"/>
        <v>3</v>
      </c>
      <c r="E39" s="88"/>
      <c r="F39" s="61"/>
      <c r="G39" s="89"/>
      <c r="H39" s="88"/>
      <c r="I39" s="61"/>
      <c r="J39" s="89"/>
      <c r="K39" s="72"/>
      <c r="L39" s="61"/>
      <c r="M39" s="89"/>
      <c r="N39" s="164"/>
      <c r="O39" s="52">
        <f>SUM(O35:O38)</f>
        <v>82</v>
      </c>
      <c r="P39" s="166">
        <f>SUM(P35:P38)</f>
        <v>54</v>
      </c>
      <c r="Q39" s="43">
        <f t="shared" ref="Q39" si="26">(O39-P39)</f>
        <v>28</v>
      </c>
      <c r="R39" s="45">
        <f>SUM(R35:R38)</f>
        <v>82</v>
      </c>
      <c r="S39" s="166">
        <f>SUM(S35:S38)</f>
        <v>71</v>
      </c>
      <c r="T39" s="43">
        <f t="shared" ref="T39" si="27">(R39-S39)</f>
        <v>11</v>
      </c>
      <c r="U39" s="45">
        <f>SUM(U15:U38)</f>
        <v>347</v>
      </c>
      <c r="V39" s="166">
        <f>SUM(V15:V38)</f>
        <v>275</v>
      </c>
      <c r="W39" s="43">
        <f t="shared" si="14"/>
        <v>72</v>
      </c>
      <c r="X39" s="45">
        <f>SUM(X35:X38)</f>
        <v>93</v>
      </c>
      <c r="Y39" s="166">
        <f>SUM(Y35:Y38)</f>
        <v>86</v>
      </c>
      <c r="Z39" s="43">
        <f t="shared" si="22"/>
        <v>7</v>
      </c>
      <c r="AA39" s="45">
        <f>SUM(AA35:AA38)</f>
        <v>36</v>
      </c>
      <c r="AB39" s="166">
        <f>SUM(AB35:AB38)</f>
        <v>36</v>
      </c>
      <c r="AC39" s="43">
        <f t="shared" si="23"/>
        <v>0</v>
      </c>
      <c r="AD39" s="48">
        <f>SUM(AD35:AD38)</f>
        <v>57</v>
      </c>
      <c r="AE39" s="49">
        <f>SUM(AE35:AE38)</f>
        <v>54</v>
      </c>
      <c r="AF39" s="49">
        <f t="shared" si="24"/>
        <v>3</v>
      </c>
      <c r="AG39" s="162">
        <f>SUM(AG35:AG38)</f>
        <v>57</v>
      </c>
      <c r="AH39" s="50">
        <f>SUM(AH35:AH38)</f>
        <v>57</v>
      </c>
      <c r="AI39" s="50">
        <f t="shared" si="25"/>
        <v>0</v>
      </c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</row>
    <row r="40" spans="1:46" s="15" customFormat="1" ht="11.25" customHeight="1" thickBot="1">
      <c r="A40" s="162" t="s">
        <v>47</v>
      </c>
      <c r="B40" s="88">
        <v>58</v>
      </c>
      <c r="C40" s="61">
        <v>55</v>
      </c>
      <c r="D40" s="89">
        <f t="shared" si="0"/>
        <v>3</v>
      </c>
      <c r="E40" s="88"/>
      <c r="F40" s="61"/>
      <c r="G40" s="89"/>
      <c r="H40" s="88"/>
      <c r="I40" s="61"/>
      <c r="J40" s="89"/>
      <c r="K40" s="72"/>
      <c r="L40" s="61"/>
      <c r="M40" s="89"/>
      <c r="N40" s="164"/>
      <c r="O40" s="209" t="s">
        <v>57</v>
      </c>
      <c r="P40" s="209"/>
      <c r="Q40" s="210"/>
      <c r="R40" s="211" t="s">
        <v>86</v>
      </c>
      <c r="S40" s="209"/>
      <c r="T40" s="210"/>
      <c r="U40" s="211" t="s">
        <v>46</v>
      </c>
      <c r="V40" s="209"/>
      <c r="W40" s="210"/>
      <c r="X40" s="216" t="s">
        <v>92</v>
      </c>
      <c r="Y40" s="217"/>
      <c r="Z40" s="218"/>
      <c r="AA40" s="211" t="s">
        <v>83</v>
      </c>
      <c r="AB40" s="224"/>
      <c r="AC40" s="224"/>
      <c r="AD40" s="63"/>
      <c r="AE40" s="64"/>
      <c r="AF40" s="65"/>
      <c r="AG40" s="71"/>
      <c r="AH40" s="64"/>
      <c r="AI40" s="65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</row>
    <row r="41" spans="1:46" s="15" customFormat="1" ht="12.75" customHeight="1" thickBot="1">
      <c r="A41" s="162"/>
      <c r="B41" s="88"/>
      <c r="C41" s="61"/>
      <c r="D41" s="89"/>
      <c r="E41" s="88"/>
      <c r="F41" s="61"/>
      <c r="G41" s="89"/>
      <c r="H41" s="88"/>
      <c r="I41" s="61"/>
      <c r="J41" s="89"/>
      <c r="K41" s="72"/>
      <c r="L41" s="61"/>
      <c r="M41" s="89"/>
      <c r="N41" s="164"/>
      <c r="O41" s="205">
        <v>0.79</v>
      </c>
      <c r="P41" s="205"/>
      <c r="Q41" s="219"/>
      <c r="R41" s="220">
        <v>0.89</v>
      </c>
      <c r="S41" s="221"/>
      <c r="T41" s="222"/>
      <c r="U41" s="212">
        <v>0.93</v>
      </c>
      <c r="V41" s="213"/>
      <c r="W41" s="214"/>
      <c r="X41" s="206">
        <v>0.93</v>
      </c>
      <c r="Y41" s="207"/>
      <c r="Z41" s="223"/>
      <c r="AA41" s="206">
        <v>1</v>
      </c>
      <c r="AB41" s="207"/>
      <c r="AC41" s="208"/>
      <c r="AD41" s="66"/>
      <c r="AE41" s="62"/>
      <c r="AF41" s="67"/>
      <c r="AG41" s="72"/>
      <c r="AH41" s="62"/>
      <c r="AI41" s="67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</row>
    <row r="42" spans="1:46" s="15" customFormat="1" ht="9" customHeight="1" thickBot="1">
      <c r="A42" s="162"/>
      <c r="B42" s="88"/>
      <c r="C42" s="61"/>
      <c r="D42" s="89"/>
      <c r="E42" s="88"/>
      <c r="F42" s="61"/>
      <c r="G42" s="89"/>
      <c r="H42" s="88"/>
      <c r="I42" s="61"/>
      <c r="J42" s="89"/>
      <c r="K42" s="72"/>
      <c r="L42" s="61"/>
      <c r="M42" s="89"/>
      <c r="N42" s="164"/>
      <c r="O42" s="40" t="s">
        <v>0</v>
      </c>
      <c r="P42" s="32" t="s">
        <v>2</v>
      </c>
      <c r="Q42" s="33" t="s">
        <v>1</v>
      </c>
      <c r="R42" s="31" t="s">
        <v>0</v>
      </c>
      <c r="S42" s="32" t="s">
        <v>2</v>
      </c>
      <c r="T42" s="33" t="s">
        <v>1</v>
      </c>
      <c r="U42" s="31" t="s">
        <v>0</v>
      </c>
      <c r="V42" s="32" t="s">
        <v>2</v>
      </c>
      <c r="W42" s="33" t="s">
        <v>1</v>
      </c>
      <c r="X42" s="31" t="s">
        <v>0</v>
      </c>
      <c r="Y42" s="32" t="s">
        <v>2</v>
      </c>
      <c r="Z42" s="33" t="s">
        <v>1</v>
      </c>
      <c r="AA42" s="31" t="s">
        <v>0</v>
      </c>
      <c r="AB42" s="32" t="s">
        <v>2</v>
      </c>
      <c r="AC42" s="41" t="s">
        <v>1</v>
      </c>
      <c r="AD42" s="66"/>
      <c r="AE42" s="62"/>
      <c r="AF42" s="67"/>
      <c r="AG42" s="72"/>
      <c r="AH42" s="62"/>
      <c r="AI42" s="67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</row>
    <row r="43" spans="1:46" s="15" customFormat="1" ht="12.95" customHeight="1">
      <c r="A43" s="162" t="s">
        <v>13</v>
      </c>
      <c r="B43" s="88">
        <v>63</v>
      </c>
      <c r="C43" s="61">
        <v>58</v>
      </c>
      <c r="D43" s="89">
        <f t="shared" si="0"/>
        <v>5</v>
      </c>
      <c r="E43" s="88">
        <v>44</v>
      </c>
      <c r="F43" s="61">
        <v>43</v>
      </c>
      <c r="G43" s="89">
        <f t="shared" si="1"/>
        <v>1</v>
      </c>
      <c r="H43" s="88">
        <v>8</v>
      </c>
      <c r="I43" s="61">
        <v>7</v>
      </c>
      <c r="J43" s="89">
        <f t="shared" si="2"/>
        <v>1</v>
      </c>
      <c r="K43" s="72">
        <v>8</v>
      </c>
      <c r="L43" s="61">
        <v>7</v>
      </c>
      <c r="M43" s="89">
        <f t="shared" si="3"/>
        <v>1</v>
      </c>
      <c r="N43" s="163" t="s">
        <v>13</v>
      </c>
      <c r="O43" s="63">
        <v>62</v>
      </c>
      <c r="P43" s="64">
        <v>45</v>
      </c>
      <c r="Q43" s="65">
        <f>(O43-P43)</f>
        <v>17</v>
      </c>
      <c r="R43" s="63">
        <v>63</v>
      </c>
      <c r="S43" s="64">
        <v>55</v>
      </c>
      <c r="T43" s="98">
        <f>(R43-S43)</f>
        <v>8</v>
      </c>
      <c r="U43" s="63">
        <v>62</v>
      </c>
      <c r="V43" s="64">
        <v>56</v>
      </c>
      <c r="W43" s="98">
        <f>(U43-V43)</f>
        <v>6</v>
      </c>
      <c r="X43" s="63">
        <v>61</v>
      </c>
      <c r="Y43" s="64">
        <v>58</v>
      </c>
      <c r="Z43" s="98">
        <f>(X43-Y43)</f>
        <v>3</v>
      </c>
      <c r="AA43" s="63"/>
      <c r="AB43" s="64"/>
      <c r="AC43" s="98"/>
      <c r="AD43" s="73"/>
      <c r="AE43" s="62"/>
      <c r="AF43" s="67"/>
      <c r="AG43" s="73"/>
      <c r="AH43" s="62"/>
      <c r="AI43" s="67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</row>
    <row r="44" spans="1:46" s="15" customFormat="1" ht="12.95" customHeight="1">
      <c r="A44" s="169" t="s">
        <v>17</v>
      </c>
      <c r="B44" s="88">
        <v>51</v>
      </c>
      <c r="C44" s="61">
        <v>46</v>
      </c>
      <c r="D44" s="89">
        <f t="shared" si="0"/>
        <v>5</v>
      </c>
      <c r="E44" s="88">
        <v>31</v>
      </c>
      <c r="F44" s="61">
        <v>28</v>
      </c>
      <c r="G44" s="89">
        <f t="shared" si="1"/>
        <v>3</v>
      </c>
      <c r="H44" s="88">
        <v>6</v>
      </c>
      <c r="I44" s="61">
        <v>6</v>
      </c>
      <c r="J44" s="89">
        <f t="shared" si="2"/>
        <v>0</v>
      </c>
      <c r="K44" s="72">
        <v>14</v>
      </c>
      <c r="L44" s="61">
        <v>12</v>
      </c>
      <c r="M44" s="89">
        <f t="shared" si="3"/>
        <v>2</v>
      </c>
      <c r="N44" s="163" t="s">
        <v>17</v>
      </c>
      <c r="O44" s="88">
        <v>51</v>
      </c>
      <c r="P44" s="61">
        <v>43</v>
      </c>
      <c r="Q44" s="89">
        <f>(O44-P44)</f>
        <v>8</v>
      </c>
      <c r="R44" s="96">
        <v>51</v>
      </c>
      <c r="S44" s="87">
        <v>47</v>
      </c>
      <c r="T44" s="99">
        <f>(R44-S44)</f>
        <v>4</v>
      </c>
      <c r="U44" s="96">
        <v>51</v>
      </c>
      <c r="V44" s="87">
        <v>48</v>
      </c>
      <c r="W44" s="99">
        <f>(U44-V44)</f>
        <v>3</v>
      </c>
      <c r="X44" s="96">
        <v>52</v>
      </c>
      <c r="Y44" s="87">
        <v>47</v>
      </c>
      <c r="Z44" s="99">
        <f>(X44-Y44)</f>
        <v>5</v>
      </c>
      <c r="AA44" s="96"/>
      <c r="AB44" s="87"/>
      <c r="AC44" s="99"/>
      <c r="AD44" s="73"/>
      <c r="AE44" s="62"/>
      <c r="AF44" s="67"/>
      <c r="AG44" s="73"/>
      <c r="AH44" s="62"/>
      <c r="AI44" s="67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</row>
    <row r="45" spans="1:46" s="15" customFormat="1" ht="12.95" customHeight="1" thickBot="1">
      <c r="A45" s="170" t="s">
        <v>49</v>
      </c>
      <c r="B45" s="90">
        <v>9</v>
      </c>
      <c r="C45" s="91">
        <v>7</v>
      </c>
      <c r="D45" s="92">
        <f t="shared" si="0"/>
        <v>2</v>
      </c>
      <c r="E45" s="90"/>
      <c r="F45" s="91"/>
      <c r="G45" s="92"/>
      <c r="H45" s="90"/>
      <c r="I45" s="91"/>
      <c r="J45" s="92"/>
      <c r="K45" s="95"/>
      <c r="L45" s="91"/>
      <c r="M45" s="92"/>
      <c r="N45" s="165" t="s">
        <v>49</v>
      </c>
      <c r="O45" s="90">
        <v>9</v>
      </c>
      <c r="P45" s="91">
        <v>8</v>
      </c>
      <c r="Q45" s="92">
        <f t="shared" ref="Q45:Q46" si="28">(O45-P45)</f>
        <v>1</v>
      </c>
      <c r="R45" s="90">
        <v>9</v>
      </c>
      <c r="S45" s="91">
        <v>7</v>
      </c>
      <c r="T45" s="100">
        <f t="shared" ref="T45:T46" si="29">(R45-S45)</f>
        <v>2</v>
      </c>
      <c r="U45" s="90">
        <v>9</v>
      </c>
      <c r="V45" s="91">
        <v>9</v>
      </c>
      <c r="W45" s="100">
        <f t="shared" ref="W45:W46" si="30">(U45-V45)</f>
        <v>0</v>
      </c>
      <c r="X45" s="90">
        <v>9</v>
      </c>
      <c r="Y45" s="91">
        <v>9</v>
      </c>
      <c r="Z45" s="100">
        <f t="shared" ref="Z45:Z46" si="31">(X45-Y45)</f>
        <v>0</v>
      </c>
      <c r="AA45" s="90">
        <v>9</v>
      </c>
      <c r="AB45" s="91">
        <v>9</v>
      </c>
      <c r="AC45" s="100">
        <f t="shared" ref="AC45:AC46" si="32">(AA45-AB45)</f>
        <v>0</v>
      </c>
      <c r="AD45" s="73"/>
      <c r="AE45" s="62"/>
      <c r="AF45" s="67"/>
      <c r="AG45" s="73"/>
      <c r="AH45" s="62"/>
      <c r="AI45" s="67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</row>
    <row r="46" spans="1:46" s="15" customFormat="1" ht="15" customHeight="1" thickBot="1">
      <c r="A46" s="39"/>
      <c r="B46" s="39">
        <f>SUM(B7:B45)</f>
        <v>1453</v>
      </c>
      <c r="C46" s="39">
        <f>SUM(C7:C45)</f>
        <v>1371</v>
      </c>
      <c r="D46" s="161">
        <f t="shared" si="0"/>
        <v>82</v>
      </c>
      <c r="E46" s="39">
        <f>SUM(E7:E45)</f>
        <v>784</v>
      </c>
      <c r="F46" s="39">
        <f t="shared" ref="F46:L46" si="33">SUM(F7:F45)</f>
        <v>747</v>
      </c>
      <c r="G46" s="39">
        <f t="shared" si="1"/>
        <v>37</v>
      </c>
      <c r="H46" s="39">
        <f t="shared" si="33"/>
        <v>160</v>
      </c>
      <c r="I46" s="39">
        <f t="shared" si="33"/>
        <v>156</v>
      </c>
      <c r="J46" s="39">
        <f t="shared" si="2"/>
        <v>4</v>
      </c>
      <c r="K46" s="166">
        <f t="shared" si="33"/>
        <v>145</v>
      </c>
      <c r="L46" s="39">
        <f t="shared" si="33"/>
        <v>139</v>
      </c>
      <c r="M46" s="39">
        <f t="shared" si="3"/>
        <v>6</v>
      </c>
      <c r="N46" s="39"/>
      <c r="O46" s="42">
        <f>SUM(O43:O45)</f>
        <v>122</v>
      </c>
      <c r="P46" s="166">
        <f>SUM(P43:P45)</f>
        <v>96</v>
      </c>
      <c r="Q46" s="39">
        <f t="shared" si="28"/>
        <v>26</v>
      </c>
      <c r="R46" s="42">
        <f>SUM(R43:R45)</f>
        <v>123</v>
      </c>
      <c r="S46" s="170">
        <f t="shared" ref="S46:AB46" si="34">SUM(S43:S45)</f>
        <v>109</v>
      </c>
      <c r="T46" s="43">
        <f t="shared" si="29"/>
        <v>14</v>
      </c>
      <c r="U46" s="42">
        <f t="shared" si="34"/>
        <v>122</v>
      </c>
      <c r="V46" s="170">
        <f t="shared" si="34"/>
        <v>113</v>
      </c>
      <c r="W46" s="43">
        <f t="shared" si="30"/>
        <v>9</v>
      </c>
      <c r="X46" s="42">
        <f t="shared" si="34"/>
        <v>122</v>
      </c>
      <c r="Y46" s="170">
        <f t="shared" si="34"/>
        <v>114</v>
      </c>
      <c r="Z46" s="43">
        <f t="shared" si="31"/>
        <v>8</v>
      </c>
      <c r="AA46" s="42">
        <f t="shared" si="34"/>
        <v>9</v>
      </c>
      <c r="AB46" s="166">
        <f t="shared" si="34"/>
        <v>9</v>
      </c>
      <c r="AC46" s="47">
        <f t="shared" si="32"/>
        <v>0</v>
      </c>
      <c r="AD46" s="68"/>
      <c r="AE46" s="69"/>
      <c r="AF46" s="70"/>
      <c r="AG46" s="74"/>
      <c r="AH46" s="69"/>
      <c r="AI46" s="70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</row>
    <row r="47" spans="1:46" s="15" customForma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</row>
    <row r="48" spans="1:46" s="15" customForma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</row>
    <row r="49" spans="1:35" s="15" customForma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1:35" ht="15">
      <c r="B50" s="6"/>
    </row>
  </sheetData>
  <mergeCells count="63">
    <mergeCell ref="N4:N6"/>
    <mergeCell ref="K4:M4"/>
    <mergeCell ref="AA4:AC4"/>
    <mergeCell ref="R12:T12"/>
    <mergeCell ref="R5:T5"/>
    <mergeCell ref="AA5:AC5"/>
    <mergeCell ref="O12:Q12"/>
    <mergeCell ref="U5:W5"/>
    <mergeCell ref="X5:Z5"/>
    <mergeCell ref="AD23:AF23"/>
    <mergeCell ref="AG23:AI23"/>
    <mergeCell ref="AD24:AF24"/>
    <mergeCell ref="AG24:AI24"/>
    <mergeCell ref="X33:Z33"/>
    <mergeCell ref="AD33:AF33"/>
    <mergeCell ref="R33:T33"/>
    <mergeCell ref="O40:Q40"/>
    <mergeCell ref="R40:T40"/>
    <mergeCell ref="K5:M5"/>
    <mergeCell ref="AG5:AI5"/>
    <mergeCell ref="U12:W12"/>
    <mergeCell ref="X12:Z12"/>
    <mergeCell ref="AA12:AC12"/>
    <mergeCell ref="O5:Q5"/>
    <mergeCell ref="AD5:AF5"/>
    <mergeCell ref="AA13:AC13"/>
    <mergeCell ref="AA33:AC33"/>
    <mergeCell ref="AG32:AI32"/>
    <mergeCell ref="AG33:AI33"/>
    <mergeCell ref="X32:Z32"/>
    <mergeCell ref="AD32:AF32"/>
    <mergeCell ref="AA41:AC41"/>
    <mergeCell ref="O32:Q32"/>
    <mergeCell ref="R32:T32"/>
    <mergeCell ref="U13:W13"/>
    <mergeCell ref="O13:Q13"/>
    <mergeCell ref="R13:T13"/>
    <mergeCell ref="X13:Z13"/>
    <mergeCell ref="X40:Z40"/>
    <mergeCell ref="O41:Q41"/>
    <mergeCell ref="R41:T41"/>
    <mergeCell ref="U41:W41"/>
    <mergeCell ref="X41:Z41"/>
    <mergeCell ref="U40:W40"/>
    <mergeCell ref="AA40:AC40"/>
    <mergeCell ref="AA32:AC32"/>
    <mergeCell ref="O33:Q33"/>
    <mergeCell ref="A1:AI1"/>
    <mergeCell ref="A3:AI3"/>
    <mergeCell ref="H4:J4"/>
    <mergeCell ref="E4:G4"/>
    <mergeCell ref="B4:D4"/>
    <mergeCell ref="O4:Q4"/>
    <mergeCell ref="R4:T4"/>
    <mergeCell ref="U4:W4"/>
    <mergeCell ref="X4:Z4"/>
    <mergeCell ref="AD4:AF4"/>
    <mergeCell ref="AG4:AI4"/>
    <mergeCell ref="A2:AI2"/>
    <mergeCell ref="A4:A6"/>
    <mergeCell ref="B5:D5"/>
    <mergeCell ref="E5:G5"/>
    <mergeCell ref="H5:J5"/>
  </mergeCells>
  <phoneticPr fontId="0" type="noConversion"/>
  <printOptions horizontalCentered="1" verticalCentered="1" gridLines="1"/>
  <pageMargins left="0.4" right="0.17" top="0.08" bottom="0.08" header="0.11" footer="0.08"/>
  <pageSetup paperSize="5" orientation="landscape" r:id="rId1"/>
  <headerFooter alignWithMargins="0"/>
  <ignoredErrors>
    <ignoredError sqref="Q11 T11 W11 AF28 D46 G46 J46 Q46 T46 W46 Z46 Q39 Z39 AC39 AF39 Q3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sqref="A1:E1"/>
    </sheetView>
  </sheetViews>
  <sheetFormatPr defaultRowHeight="15"/>
  <cols>
    <col min="1" max="1" width="38.7109375" style="18" customWidth="1"/>
    <col min="2" max="4" width="5.7109375" style="19" customWidth="1"/>
    <col min="5" max="5" width="7.28515625" style="19" customWidth="1"/>
    <col min="6" max="6" width="9.7109375" style="20" customWidth="1"/>
    <col min="7" max="7" width="38.7109375" style="18" customWidth="1"/>
    <col min="8" max="10" width="5.7109375" style="18" customWidth="1"/>
    <col min="11" max="11" width="7.28515625" style="18" customWidth="1"/>
    <col min="12" max="14" width="6" style="8" customWidth="1"/>
    <col min="15" max="16384" width="9.140625" style="8"/>
  </cols>
  <sheetData>
    <row r="1" spans="1:11" s="10" customFormat="1" ht="27" customHeight="1" thickBot="1">
      <c r="A1" s="238" t="s">
        <v>60</v>
      </c>
      <c r="B1" s="239"/>
      <c r="C1" s="239"/>
      <c r="D1" s="239"/>
      <c r="E1" s="240"/>
      <c r="F1" s="241"/>
      <c r="G1" s="238" t="s">
        <v>61</v>
      </c>
      <c r="H1" s="239"/>
      <c r="I1" s="239"/>
      <c r="J1" s="239"/>
      <c r="K1" s="240"/>
    </row>
    <row r="2" spans="1:11" s="9" customFormat="1" ht="27" customHeight="1" thickBot="1">
      <c r="A2" s="27" t="s">
        <v>50</v>
      </c>
      <c r="B2" s="28" t="s">
        <v>0</v>
      </c>
      <c r="C2" s="28" t="s">
        <v>2</v>
      </c>
      <c r="D2" s="28" t="s">
        <v>1</v>
      </c>
      <c r="E2" s="29" t="s">
        <v>18</v>
      </c>
      <c r="F2" s="241"/>
      <c r="G2" s="26" t="s">
        <v>50</v>
      </c>
      <c r="H2" s="24" t="s">
        <v>0</v>
      </c>
      <c r="I2" s="24" t="s">
        <v>2</v>
      </c>
      <c r="J2" s="24" t="s">
        <v>1</v>
      </c>
      <c r="K2" s="25" t="s">
        <v>18</v>
      </c>
    </row>
    <row r="3" spans="1:11" s="9" customFormat="1" ht="36" customHeight="1">
      <c r="A3" s="174" t="s">
        <v>72</v>
      </c>
      <c r="B3" s="175">
        <v>66</v>
      </c>
      <c r="C3" s="175">
        <v>66</v>
      </c>
      <c r="D3" s="176">
        <f>(B3-C3)</f>
        <v>0</v>
      </c>
      <c r="E3" s="177">
        <f>(C3/B3)*100</f>
        <v>100</v>
      </c>
      <c r="F3" s="241"/>
      <c r="G3" s="81" t="s">
        <v>73</v>
      </c>
      <c r="H3" s="82">
        <v>58</v>
      </c>
      <c r="I3" s="82">
        <v>58</v>
      </c>
      <c r="J3" s="82">
        <f>(H3-I3)</f>
        <v>0</v>
      </c>
      <c r="K3" s="83">
        <f t="shared" ref="K3:K6" si="0">(I3/H3)*100</f>
        <v>100</v>
      </c>
    </row>
    <row r="4" spans="1:11" s="9" customFormat="1" ht="36" customHeight="1">
      <c r="A4" s="76" t="s">
        <v>68</v>
      </c>
      <c r="B4" s="75">
        <v>66</v>
      </c>
      <c r="C4" s="75">
        <v>59</v>
      </c>
      <c r="D4" s="75">
        <f>(B4-C4)</f>
        <v>7</v>
      </c>
      <c r="E4" s="77">
        <f t="shared" ref="E4:E6" si="1">(C4/B4)*100</f>
        <v>89.393939393939391</v>
      </c>
      <c r="F4" s="241"/>
      <c r="G4" s="76" t="s">
        <v>74</v>
      </c>
      <c r="H4" s="75">
        <v>58</v>
      </c>
      <c r="I4" s="75">
        <v>58</v>
      </c>
      <c r="J4" s="82">
        <f>(H4-I4)</f>
        <v>0</v>
      </c>
      <c r="K4" s="77">
        <f t="shared" si="0"/>
        <v>100</v>
      </c>
    </row>
    <row r="5" spans="1:11" s="9" customFormat="1" ht="36" customHeight="1">
      <c r="A5" s="76" t="s">
        <v>69</v>
      </c>
      <c r="B5" s="75">
        <v>66</v>
      </c>
      <c r="C5" s="75">
        <v>50</v>
      </c>
      <c r="D5" s="75">
        <f t="shared" ref="D5:D7" si="2">(B5-C5)</f>
        <v>16</v>
      </c>
      <c r="E5" s="77">
        <f t="shared" si="1"/>
        <v>75.757575757575751</v>
      </c>
      <c r="F5" s="241"/>
      <c r="G5" s="76" t="s">
        <v>69</v>
      </c>
      <c r="H5" s="75">
        <v>58</v>
      </c>
      <c r="I5" s="75">
        <v>39</v>
      </c>
      <c r="J5" s="82">
        <f t="shared" ref="J5:J8" si="3">(H5-I5)</f>
        <v>19</v>
      </c>
      <c r="K5" s="77">
        <f t="shared" si="0"/>
        <v>67.241379310344826</v>
      </c>
    </row>
    <row r="6" spans="1:11" s="9" customFormat="1" ht="36" customHeight="1">
      <c r="A6" s="76" t="s">
        <v>70</v>
      </c>
      <c r="B6" s="75">
        <v>66</v>
      </c>
      <c r="C6" s="75">
        <v>65</v>
      </c>
      <c r="D6" s="75">
        <f t="shared" si="2"/>
        <v>1</v>
      </c>
      <c r="E6" s="77">
        <f t="shared" si="1"/>
        <v>98.484848484848484</v>
      </c>
      <c r="F6" s="241"/>
      <c r="G6" s="76" t="s">
        <v>70</v>
      </c>
      <c r="H6" s="75">
        <v>58</v>
      </c>
      <c r="I6" s="75">
        <v>50</v>
      </c>
      <c r="J6" s="82">
        <f t="shared" si="3"/>
        <v>8</v>
      </c>
      <c r="K6" s="77">
        <f t="shared" si="0"/>
        <v>86.206896551724128</v>
      </c>
    </row>
    <row r="7" spans="1:11" s="9" customFormat="1" ht="36" customHeight="1">
      <c r="A7" s="76" t="s">
        <v>71</v>
      </c>
      <c r="B7" s="75">
        <v>66</v>
      </c>
      <c r="C7" s="75">
        <v>66</v>
      </c>
      <c r="D7" s="75">
        <f t="shared" si="2"/>
        <v>0</v>
      </c>
      <c r="E7" s="77">
        <f t="shared" ref="E7" si="4">(C7/B7)*100</f>
        <v>100</v>
      </c>
      <c r="F7" s="241"/>
      <c r="G7" s="76" t="s">
        <v>87</v>
      </c>
      <c r="H7" s="75">
        <v>58</v>
      </c>
      <c r="I7" s="75">
        <v>54</v>
      </c>
      <c r="J7" s="82">
        <f t="shared" si="3"/>
        <v>4</v>
      </c>
      <c r="K7" s="77">
        <f t="shared" ref="K7:K8" si="5">(I7/H7)*100</f>
        <v>93.103448275862064</v>
      </c>
    </row>
    <row r="8" spans="1:11" s="9" customFormat="1" ht="36" customHeight="1" thickBot="1">
      <c r="A8" s="78"/>
      <c r="B8" s="79"/>
      <c r="C8" s="79"/>
      <c r="D8" s="79"/>
      <c r="E8" s="80"/>
      <c r="F8" s="241"/>
      <c r="G8" s="78" t="s">
        <v>88</v>
      </c>
      <c r="H8" s="79">
        <v>58</v>
      </c>
      <c r="I8" s="79">
        <v>58</v>
      </c>
      <c r="J8" s="149">
        <f t="shared" si="3"/>
        <v>0</v>
      </c>
      <c r="K8" s="80">
        <f t="shared" si="5"/>
        <v>100</v>
      </c>
    </row>
    <row r="9" spans="1:11" s="9" customFormat="1" ht="28.5" customHeight="1" thickBot="1">
      <c r="A9" s="53"/>
      <c r="B9" s="53"/>
      <c r="C9" s="53"/>
      <c r="D9" s="53"/>
      <c r="E9" s="53"/>
      <c r="F9" s="54"/>
      <c r="G9" s="53"/>
      <c r="H9" s="53"/>
      <c r="I9" s="53"/>
      <c r="J9" s="53"/>
      <c r="K9" s="53"/>
    </row>
    <row r="10" spans="1:11" s="10" customFormat="1" ht="27" customHeight="1" thickBot="1">
      <c r="A10" s="238" t="s">
        <v>62</v>
      </c>
      <c r="B10" s="239"/>
      <c r="C10" s="239"/>
      <c r="D10" s="239"/>
      <c r="E10" s="240"/>
      <c r="F10" s="241"/>
      <c r="G10" s="238" t="s">
        <v>63</v>
      </c>
      <c r="H10" s="239"/>
      <c r="I10" s="239"/>
      <c r="J10" s="239"/>
      <c r="K10" s="240"/>
    </row>
    <row r="11" spans="1:11" ht="27" customHeight="1" thickBot="1">
      <c r="A11" s="26" t="s">
        <v>50</v>
      </c>
      <c r="B11" s="24" t="s">
        <v>0</v>
      </c>
      <c r="C11" s="24" t="s">
        <v>2</v>
      </c>
      <c r="D11" s="24" t="s">
        <v>1</v>
      </c>
      <c r="E11" s="25" t="s">
        <v>18</v>
      </c>
      <c r="F11" s="241"/>
      <c r="G11" s="26" t="s">
        <v>50</v>
      </c>
      <c r="H11" s="24" t="s">
        <v>0</v>
      </c>
      <c r="I11" s="24" t="s">
        <v>2</v>
      </c>
      <c r="J11" s="24" t="s">
        <v>1</v>
      </c>
      <c r="K11" s="25" t="s">
        <v>18</v>
      </c>
    </row>
    <row r="12" spans="1:11" ht="36" customHeight="1">
      <c r="A12" s="81" t="s">
        <v>79</v>
      </c>
      <c r="B12" s="82">
        <v>51</v>
      </c>
      <c r="C12" s="82">
        <v>47</v>
      </c>
      <c r="D12" s="82">
        <f>(B12-C12)</f>
        <v>4</v>
      </c>
      <c r="E12" s="83">
        <f t="shared" ref="E12:E15" si="6">(C12/B12)*100</f>
        <v>92.156862745098039</v>
      </c>
      <c r="F12" s="241"/>
      <c r="G12" s="81" t="s">
        <v>80</v>
      </c>
      <c r="H12" s="82">
        <v>11</v>
      </c>
      <c r="I12" s="82">
        <v>11</v>
      </c>
      <c r="J12" s="82">
        <f>(H12-I12)</f>
        <v>0</v>
      </c>
      <c r="K12" s="83">
        <f t="shared" ref="K12:K14" si="7">(I12/H12)*100</f>
        <v>100</v>
      </c>
    </row>
    <row r="13" spans="1:11" ht="36" customHeight="1">
      <c r="A13" s="76" t="s">
        <v>75</v>
      </c>
      <c r="B13" s="75">
        <v>51</v>
      </c>
      <c r="C13" s="75">
        <v>51</v>
      </c>
      <c r="D13" s="82">
        <f>(B13-C13)</f>
        <v>0</v>
      </c>
      <c r="E13" s="77">
        <f t="shared" si="6"/>
        <v>100</v>
      </c>
      <c r="F13" s="241"/>
      <c r="G13" s="76" t="s">
        <v>58</v>
      </c>
      <c r="H13" s="75">
        <v>11</v>
      </c>
      <c r="I13" s="75">
        <v>11</v>
      </c>
      <c r="J13" s="82">
        <f>(H13-I13)</f>
        <v>0</v>
      </c>
      <c r="K13" s="77">
        <f t="shared" si="7"/>
        <v>100</v>
      </c>
    </row>
    <row r="14" spans="1:11" ht="36" customHeight="1">
      <c r="A14" s="76" t="s">
        <v>76</v>
      </c>
      <c r="B14" s="75">
        <v>51</v>
      </c>
      <c r="C14" s="75">
        <v>51</v>
      </c>
      <c r="D14" s="82">
        <f t="shared" ref="D14:D16" si="8">(B14-C14)</f>
        <v>0</v>
      </c>
      <c r="E14" s="77">
        <f t="shared" si="6"/>
        <v>100</v>
      </c>
      <c r="F14" s="241"/>
      <c r="G14" s="76" t="s">
        <v>81</v>
      </c>
      <c r="H14" s="75">
        <v>11</v>
      </c>
      <c r="I14" s="75">
        <v>11</v>
      </c>
      <c r="J14" s="82">
        <f t="shared" ref="J14:J15" si="9">(H14-I14)</f>
        <v>0</v>
      </c>
      <c r="K14" s="77">
        <f t="shared" si="7"/>
        <v>100</v>
      </c>
    </row>
    <row r="15" spans="1:11" ht="48" customHeight="1">
      <c r="A15" s="76" t="s">
        <v>77</v>
      </c>
      <c r="B15" s="75">
        <v>51</v>
      </c>
      <c r="C15" s="75">
        <v>51</v>
      </c>
      <c r="D15" s="82">
        <f t="shared" si="8"/>
        <v>0</v>
      </c>
      <c r="E15" s="77">
        <f t="shared" si="6"/>
        <v>100</v>
      </c>
      <c r="F15" s="241"/>
      <c r="G15" s="76" t="s">
        <v>82</v>
      </c>
      <c r="H15" s="75">
        <v>11</v>
      </c>
      <c r="I15" s="75">
        <v>11</v>
      </c>
      <c r="J15" s="82">
        <f t="shared" si="9"/>
        <v>0</v>
      </c>
      <c r="K15" s="77">
        <f t="shared" ref="K15" si="10">(I15/H15)*100</f>
        <v>100</v>
      </c>
    </row>
    <row r="16" spans="1:11" ht="36" customHeight="1" thickBot="1">
      <c r="A16" s="78" t="s">
        <v>78</v>
      </c>
      <c r="B16" s="79">
        <v>50</v>
      </c>
      <c r="C16" s="79">
        <v>50</v>
      </c>
      <c r="D16" s="149">
        <f t="shared" si="8"/>
        <v>0</v>
      </c>
      <c r="E16" s="80">
        <f t="shared" ref="E16" si="11">(C16/B16)*100</f>
        <v>100</v>
      </c>
      <c r="F16" s="241"/>
      <c r="G16" s="78"/>
      <c r="H16" s="79"/>
      <c r="I16" s="79"/>
      <c r="J16" s="79"/>
      <c r="K16" s="80"/>
    </row>
  </sheetData>
  <mergeCells count="6">
    <mergeCell ref="G1:K1"/>
    <mergeCell ref="F1:F8"/>
    <mergeCell ref="A10:E10"/>
    <mergeCell ref="F10:F16"/>
    <mergeCell ref="A1:E1"/>
    <mergeCell ref="G10:K10"/>
  </mergeCells>
  <phoneticPr fontId="0" type="noConversion"/>
  <printOptions horizontalCentered="1" verticalCentered="1"/>
  <pageMargins left="0.31" right="0.31" top="0.26" bottom="0.24" header="0.17" footer="0.2800000000000000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24"/>
  <sheetViews>
    <sheetView workbookViewId="0">
      <selection sqref="A1:T1"/>
    </sheetView>
  </sheetViews>
  <sheetFormatPr defaultRowHeight="12.75"/>
  <cols>
    <col min="1" max="1" width="6.85546875" style="21" customWidth="1"/>
    <col min="2" max="3" width="4.7109375" style="22" customWidth="1"/>
    <col min="4" max="4" width="3.85546875" style="22" customWidth="1"/>
    <col min="5" max="5" width="4" style="22" customWidth="1"/>
    <col min="6" max="6" width="6.85546875" style="23" customWidth="1"/>
    <col min="7" max="8" width="4.7109375" style="21" customWidth="1"/>
    <col min="9" max="9" width="3.42578125" style="21" customWidth="1"/>
    <col min="10" max="10" width="4.7109375" style="22" customWidth="1"/>
    <col min="11" max="11" width="6.85546875" style="21" customWidth="1"/>
    <col min="12" max="13" width="4.7109375" style="22" customWidth="1"/>
    <col min="14" max="14" width="3.42578125" style="22" customWidth="1"/>
    <col min="15" max="15" width="4.7109375" style="21" customWidth="1"/>
    <col min="16" max="16" width="6.85546875" style="21" customWidth="1"/>
    <col min="17" max="18" width="4.7109375" style="21" customWidth="1"/>
    <col min="19" max="19" width="3.42578125" style="21" customWidth="1"/>
    <col min="20" max="20" width="4.7109375" style="21" customWidth="1"/>
    <col min="21" max="21" width="6.85546875" style="21" customWidth="1"/>
    <col min="22" max="23" width="4.7109375" style="21" customWidth="1"/>
    <col min="24" max="24" width="3.42578125" style="21" customWidth="1"/>
    <col min="25" max="25" width="4.7109375" style="21" customWidth="1"/>
    <col min="26" max="26" width="6.85546875" style="21" customWidth="1"/>
    <col min="27" max="28" width="4.7109375" style="21" customWidth="1"/>
    <col min="29" max="29" width="3.140625" style="21" customWidth="1"/>
    <col min="30" max="30" width="4.7109375" style="21" customWidth="1"/>
    <col min="31" max="31" width="6.85546875" style="21" customWidth="1"/>
    <col min="32" max="33" width="3.85546875" style="22" bestFit="1" customWidth="1"/>
    <col min="34" max="34" width="3" style="22" customWidth="1"/>
    <col min="35" max="35" width="4.7109375" style="22" customWidth="1"/>
    <col min="36" max="16384" width="9.140625" style="7"/>
  </cols>
  <sheetData>
    <row r="1" spans="1:35" ht="26.25" customHeight="1" thickBot="1">
      <c r="A1" s="243" t="s">
        <v>93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5"/>
      <c r="U1" s="243" t="s">
        <v>94</v>
      </c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5"/>
    </row>
    <row r="2" spans="1:35" s="60" customFormat="1" ht="54" customHeight="1" thickBot="1">
      <c r="A2" s="246" t="s">
        <v>64</v>
      </c>
      <c r="B2" s="247"/>
      <c r="C2" s="247"/>
      <c r="D2" s="247"/>
      <c r="E2" s="247"/>
      <c r="F2" s="246" t="s">
        <v>54</v>
      </c>
      <c r="G2" s="247"/>
      <c r="H2" s="247"/>
      <c r="I2" s="247"/>
      <c r="J2" s="248"/>
      <c r="K2" s="247" t="s">
        <v>65</v>
      </c>
      <c r="L2" s="247"/>
      <c r="M2" s="247"/>
      <c r="N2" s="247"/>
      <c r="O2" s="248"/>
      <c r="P2" s="246" t="s">
        <v>59</v>
      </c>
      <c r="Q2" s="247"/>
      <c r="R2" s="247"/>
      <c r="S2" s="247"/>
      <c r="T2" s="248"/>
      <c r="U2" s="246" t="s">
        <v>66</v>
      </c>
      <c r="V2" s="247"/>
      <c r="W2" s="247"/>
      <c r="X2" s="247"/>
      <c r="Y2" s="248"/>
      <c r="Z2" s="246" t="s">
        <v>67</v>
      </c>
      <c r="AA2" s="247"/>
      <c r="AB2" s="247"/>
      <c r="AC2" s="247"/>
      <c r="AD2" s="248"/>
      <c r="AE2" s="246" t="s">
        <v>95</v>
      </c>
      <c r="AF2" s="247"/>
      <c r="AG2" s="247"/>
      <c r="AH2" s="247"/>
      <c r="AI2" s="248"/>
    </row>
    <row r="3" spans="1:35" s="3" customFormat="1" ht="18" customHeight="1" thickBot="1">
      <c r="A3" s="131" t="s">
        <v>3</v>
      </c>
      <c r="B3" s="132" t="s">
        <v>0</v>
      </c>
      <c r="C3" s="132" t="s">
        <v>2</v>
      </c>
      <c r="D3" s="132" t="s">
        <v>1</v>
      </c>
      <c r="E3" s="136" t="s">
        <v>18</v>
      </c>
      <c r="F3" s="57" t="s">
        <v>3</v>
      </c>
      <c r="G3" s="55" t="s">
        <v>0</v>
      </c>
      <c r="H3" s="55" t="s">
        <v>2</v>
      </c>
      <c r="I3" s="55" t="s">
        <v>1</v>
      </c>
      <c r="J3" s="56" t="s">
        <v>18</v>
      </c>
      <c r="K3" s="137" t="s">
        <v>3</v>
      </c>
      <c r="L3" s="132" t="s">
        <v>0</v>
      </c>
      <c r="M3" s="132" t="s">
        <v>2</v>
      </c>
      <c r="N3" s="132" t="s">
        <v>1</v>
      </c>
      <c r="O3" s="133" t="s">
        <v>18</v>
      </c>
      <c r="P3" s="131" t="s">
        <v>3</v>
      </c>
      <c r="Q3" s="132" t="s">
        <v>0</v>
      </c>
      <c r="R3" s="132" t="s">
        <v>2</v>
      </c>
      <c r="S3" s="132" t="s">
        <v>1</v>
      </c>
      <c r="T3" s="133" t="s">
        <v>18</v>
      </c>
      <c r="U3" s="131" t="s">
        <v>3</v>
      </c>
      <c r="V3" s="132" t="s">
        <v>0</v>
      </c>
      <c r="W3" s="132" t="s">
        <v>2</v>
      </c>
      <c r="X3" s="132" t="s">
        <v>1</v>
      </c>
      <c r="Y3" s="133" t="s">
        <v>18</v>
      </c>
      <c r="Z3" s="57" t="s">
        <v>3</v>
      </c>
      <c r="AA3" s="55" t="s">
        <v>0</v>
      </c>
      <c r="AB3" s="55" t="s">
        <v>2</v>
      </c>
      <c r="AC3" s="55" t="s">
        <v>1</v>
      </c>
      <c r="AD3" s="56" t="s">
        <v>18</v>
      </c>
      <c r="AE3" s="57" t="s">
        <v>3</v>
      </c>
      <c r="AF3" s="55" t="s">
        <v>0</v>
      </c>
      <c r="AG3" s="55" t="s">
        <v>2</v>
      </c>
      <c r="AH3" s="55" t="s">
        <v>1</v>
      </c>
      <c r="AI3" s="56" t="s">
        <v>18</v>
      </c>
    </row>
    <row r="4" spans="1:35" s="12" customFormat="1" ht="24" customHeight="1">
      <c r="A4" s="63" t="s">
        <v>5</v>
      </c>
      <c r="B4" s="64">
        <v>16</v>
      </c>
      <c r="C4" s="64">
        <v>15</v>
      </c>
      <c r="D4" s="64">
        <f>(B4-C4)</f>
        <v>1</v>
      </c>
      <c r="E4" s="151">
        <f>(C4/B4)*100</f>
        <v>93.75</v>
      </c>
      <c r="F4" s="158" t="s">
        <v>5</v>
      </c>
      <c r="G4" s="114">
        <v>17</v>
      </c>
      <c r="H4" s="114">
        <v>15</v>
      </c>
      <c r="I4" s="114">
        <f>(G4-H4)</f>
        <v>2</v>
      </c>
      <c r="J4" s="152">
        <f>(H4/G4)*100</f>
        <v>88.235294117647058</v>
      </c>
      <c r="K4" s="63" t="s">
        <v>14</v>
      </c>
      <c r="L4" s="64">
        <v>44</v>
      </c>
      <c r="M4" s="64">
        <v>43</v>
      </c>
      <c r="N4" s="64">
        <f>(L4-M4)</f>
        <v>1</v>
      </c>
      <c r="O4" s="124">
        <f>(M4/L4)*100</f>
        <v>97.727272727272734</v>
      </c>
      <c r="P4" s="63" t="s">
        <v>14</v>
      </c>
      <c r="Q4" s="64">
        <v>44</v>
      </c>
      <c r="R4" s="64">
        <v>44</v>
      </c>
      <c r="S4" s="64">
        <f>(Q4-R4)</f>
        <v>0</v>
      </c>
      <c r="T4" s="124">
        <f>(R4/Q4)*100</f>
        <v>100</v>
      </c>
      <c r="U4" s="63" t="s">
        <v>5</v>
      </c>
      <c r="V4" s="64">
        <v>18</v>
      </c>
      <c r="W4" s="64">
        <v>18</v>
      </c>
      <c r="X4" s="64">
        <f>(V4-W4)</f>
        <v>0</v>
      </c>
      <c r="Y4" s="124">
        <f>(W4/V4)*100</f>
        <v>100</v>
      </c>
      <c r="Z4" s="63" t="s">
        <v>12</v>
      </c>
      <c r="AA4" s="64">
        <v>37</v>
      </c>
      <c r="AB4" s="64">
        <v>37</v>
      </c>
      <c r="AC4" s="64">
        <f>(AA4-AB4)</f>
        <v>0</v>
      </c>
      <c r="AD4" s="124">
        <f>(AB4/AA4)*100</f>
        <v>100</v>
      </c>
      <c r="AE4" s="63" t="s">
        <v>14</v>
      </c>
      <c r="AF4" s="64">
        <v>44</v>
      </c>
      <c r="AG4" s="64">
        <v>44</v>
      </c>
      <c r="AH4" s="64">
        <f>(AF4-AG4)</f>
        <v>0</v>
      </c>
      <c r="AI4" s="124">
        <f>(AG4/AF4)*100</f>
        <v>100</v>
      </c>
    </row>
    <row r="5" spans="1:35" s="3" customFormat="1" ht="24" customHeight="1">
      <c r="A5" s="88" t="s">
        <v>44</v>
      </c>
      <c r="B5" s="61">
        <v>57</v>
      </c>
      <c r="C5" s="61">
        <v>51</v>
      </c>
      <c r="D5" s="61">
        <f>(B5-C5)</f>
        <v>6</v>
      </c>
      <c r="E5" s="154">
        <f t="shared" ref="E5:E20" si="0">(C5/B5)*100</f>
        <v>89.473684210526315</v>
      </c>
      <c r="F5" s="159" t="s">
        <v>44</v>
      </c>
      <c r="G5" s="61">
        <v>58</v>
      </c>
      <c r="H5" s="61">
        <v>53</v>
      </c>
      <c r="I5" s="61">
        <f>(G5-H5)</f>
        <v>5</v>
      </c>
      <c r="J5" s="126">
        <f t="shared" ref="J5:J11" si="1">(H5/G5)*100</f>
        <v>91.379310344827587</v>
      </c>
      <c r="K5" s="88" t="s">
        <v>4</v>
      </c>
      <c r="L5" s="61">
        <v>32</v>
      </c>
      <c r="M5" s="61">
        <v>32</v>
      </c>
      <c r="N5" s="61">
        <f>(L5-M5)</f>
        <v>0</v>
      </c>
      <c r="O5" s="126">
        <f t="shared" ref="O5:O19" si="2">(M5/L5)*100</f>
        <v>100</v>
      </c>
      <c r="P5" s="88" t="s">
        <v>4</v>
      </c>
      <c r="Q5" s="61">
        <v>34</v>
      </c>
      <c r="R5" s="61">
        <v>34</v>
      </c>
      <c r="S5" s="61">
        <f>(Q5-R5)</f>
        <v>0</v>
      </c>
      <c r="T5" s="126">
        <f t="shared" ref="T5:T9" si="3">(R5/Q5)*100</f>
        <v>100</v>
      </c>
      <c r="U5" s="88" t="s">
        <v>44</v>
      </c>
      <c r="V5" s="61">
        <v>59</v>
      </c>
      <c r="W5" s="61">
        <v>57</v>
      </c>
      <c r="X5" s="61">
        <f>(V5-W5)</f>
        <v>2</v>
      </c>
      <c r="Y5" s="126">
        <f t="shared" ref="Y5:Y16" si="4">(W5/V5)*100</f>
        <v>96.610169491525426</v>
      </c>
      <c r="Z5" s="88" t="s">
        <v>19</v>
      </c>
      <c r="AA5" s="61">
        <v>36</v>
      </c>
      <c r="AB5" s="61">
        <v>35</v>
      </c>
      <c r="AC5" s="114">
        <f>(AA5-AB5)</f>
        <v>1</v>
      </c>
      <c r="AD5" s="126">
        <f t="shared" ref="AD5:AD6" si="5">(AB5/AA5)*100</f>
        <v>97.222222222222214</v>
      </c>
      <c r="AE5" s="88" t="s">
        <v>4</v>
      </c>
      <c r="AF5" s="61">
        <v>34</v>
      </c>
      <c r="AG5" s="61">
        <v>33</v>
      </c>
      <c r="AH5" s="114">
        <f>(AF5-AG5)</f>
        <v>1</v>
      </c>
      <c r="AI5" s="126">
        <f t="shared" ref="AI5" si="6">(AG5/AF5)*100</f>
        <v>97.058823529411768</v>
      </c>
    </row>
    <row r="6" spans="1:35" s="3" customFormat="1" ht="24" customHeight="1">
      <c r="A6" s="88" t="s">
        <v>16</v>
      </c>
      <c r="B6" s="61">
        <v>58</v>
      </c>
      <c r="C6" s="61">
        <v>56</v>
      </c>
      <c r="D6" s="61">
        <f t="shared" ref="D6:D20" si="7">(B6-C6)</f>
        <v>2</v>
      </c>
      <c r="E6" s="154">
        <f t="shared" si="0"/>
        <v>96.551724137931032</v>
      </c>
      <c r="F6" s="159" t="s">
        <v>16</v>
      </c>
      <c r="G6" s="61">
        <v>58</v>
      </c>
      <c r="H6" s="61">
        <v>57</v>
      </c>
      <c r="I6" s="61">
        <f t="shared" ref="I6:I16" si="8">(G6-H6)</f>
        <v>1</v>
      </c>
      <c r="J6" s="126">
        <f t="shared" si="1"/>
        <v>98.275862068965509</v>
      </c>
      <c r="K6" s="88" t="s">
        <v>7</v>
      </c>
      <c r="L6" s="61">
        <v>60</v>
      </c>
      <c r="M6" s="61">
        <v>56</v>
      </c>
      <c r="N6" s="61">
        <f t="shared" ref="N6:N19" si="9">(L6-M6)</f>
        <v>4</v>
      </c>
      <c r="O6" s="126">
        <f t="shared" si="2"/>
        <v>93.333333333333329</v>
      </c>
      <c r="P6" s="88" t="s">
        <v>12</v>
      </c>
      <c r="Q6" s="61">
        <v>40</v>
      </c>
      <c r="R6" s="61">
        <v>38</v>
      </c>
      <c r="S6" s="61">
        <f t="shared" ref="S6:S9" si="10">(Q6-R6)</f>
        <v>2</v>
      </c>
      <c r="T6" s="126">
        <f t="shared" si="3"/>
        <v>95</v>
      </c>
      <c r="U6" s="88" t="s">
        <v>16</v>
      </c>
      <c r="V6" s="61">
        <v>60</v>
      </c>
      <c r="W6" s="61">
        <v>60</v>
      </c>
      <c r="X6" s="61">
        <f t="shared" ref="X6:X16" si="11">(V6-W6)</f>
        <v>0</v>
      </c>
      <c r="Y6" s="126">
        <f t="shared" si="4"/>
        <v>100</v>
      </c>
      <c r="Z6" s="88" t="s">
        <v>22</v>
      </c>
      <c r="AA6" s="61">
        <v>36</v>
      </c>
      <c r="AB6" s="61">
        <v>35</v>
      </c>
      <c r="AC6" s="114">
        <f>(AA6-AB6)</f>
        <v>1</v>
      </c>
      <c r="AD6" s="126">
        <f t="shared" si="5"/>
        <v>97.222222222222214</v>
      </c>
      <c r="AE6" s="153"/>
      <c r="AF6" s="61"/>
      <c r="AG6" s="61"/>
      <c r="AH6" s="61"/>
      <c r="AI6" s="126"/>
    </row>
    <row r="7" spans="1:35" s="3" customFormat="1" ht="24" customHeight="1">
      <c r="A7" s="88" t="s">
        <v>6</v>
      </c>
      <c r="B7" s="61">
        <v>63</v>
      </c>
      <c r="C7" s="61">
        <v>62</v>
      </c>
      <c r="D7" s="61">
        <f t="shared" si="7"/>
        <v>1</v>
      </c>
      <c r="E7" s="154">
        <f t="shared" si="0"/>
        <v>98.412698412698404</v>
      </c>
      <c r="F7" s="159" t="s">
        <v>6</v>
      </c>
      <c r="G7" s="61">
        <v>63</v>
      </c>
      <c r="H7" s="61">
        <v>61</v>
      </c>
      <c r="I7" s="61">
        <f t="shared" si="8"/>
        <v>2</v>
      </c>
      <c r="J7" s="126">
        <f t="shared" si="1"/>
        <v>96.825396825396822</v>
      </c>
      <c r="K7" s="88" t="s">
        <v>30</v>
      </c>
      <c r="L7" s="61">
        <v>62</v>
      </c>
      <c r="M7" s="61">
        <v>57</v>
      </c>
      <c r="N7" s="61">
        <f t="shared" si="9"/>
        <v>5</v>
      </c>
      <c r="O7" s="126">
        <f t="shared" si="2"/>
        <v>91.935483870967744</v>
      </c>
      <c r="P7" s="88" t="s">
        <v>19</v>
      </c>
      <c r="Q7" s="61">
        <v>42</v>
      </c>
      <c r="R7" s="61">
        <v>42</v>
      </c>
      <c r="S7" s="61">
        <f t="shared" si="10"/>
        <v>0</v>
      </c>
      <c r="T7" s="126">
        <f t="shared" si="3"/>
        <v>100</v>
      </c>
      <c r="U7" s="88" t="s">
        <v>6</v>
      </c>
      <c r="V7" s="61">
        <v>63</v>
      </c>
      <c r="W7" s="61">
        <v>63</v>
      </c>
      <c r="X7" s="61">
        <f t="shared" si="11"/>
        <v>0</v>
      </c>
      <c r="Y7" s="126">
        <f t="shared" si="4"/>
        <v>100</v>
      </c>
      <c r="Z7" s="153"/>
      <c r="AA7" s="61"/>
      <c r="AB7" s="61"/>
      <c r="AC7" s="61"/>
      <c r="AD7" s="126"/>
      <c r="AE7" s="153"/>
      <c r="AF7" s="61"/>
      <c r="AG7" s="61"/>
      <c r="AH7" s="61"/>
      <c r="AI7" s="126"/>
    </row>
    <row r="8" spans="1:35" s="3" customFormat="1" ht="24" customHeight="1">
      <c r="A8" s="88" t="s">
        <v>26</v>
      </c>
      <c r="B8" s="61">
        <v>60</v>
      </c>
      <c r="C8" s="61">
        <v>57</v>
      </c>
      <c r="D8" s="61">
        <f t="shared" si="7"/>
        <v>3</v>
      </c>
      <c r="E8" s="154">
        <f t="shared" si="0"/>
        <v>95</v>
      </c>
      <c r="F8" s="159" t="s">
        <v>26</v>
      </c>
      <c r="G8" s="61">
        <v>60</v>
      </c>
      <c r="H8" s="61">
        <v>60</v>
      </c>
      <c r="I8" s="61">
        <f t="shared" si="8"/>
        <v>0</v>
      </c>
      <c r="J8" s="126">
        <f t="shared" si="1"/>
        <v>100</v>
      </c>
      <c r="K8" s="88" t="s">
        <v>8</v>
      </c>
      <c r="L8" s="61">
        <v>58</v>
      </c>
      <c r="M8" s="61">
        <v>58</v>
      </c>
      <c r="N8" s="61">
        <f t="shared" si="9"/>
        <v>0</v>
      </c>
      <c r="O8" s="126">
        <f t="shared" si="2"/>
        <v>100</v>
      </c>
      <c r="P8" s="88" t="s">
        <v>22</v>
      </c>
      <c r="Q8" s="61">
        <v>36</v>
      </c>
      <c r="R8" s="61">
        <v>35</v>
      </c>
      <c r="S8" s="61">
        <f t="shared" si="10"/>
        <v>1</v>
      </c>
      <c r="T8" s="126">
        <f t="shared" si="3"/>
        <v>97.222222222222214</v>
      </c>
      <c r="U8" s="88" t="s">
        <v>26</v>
      </c>
      <c r="V8" s="61">
        <v>60</v>
      </c>
      <c r="W8" s="61">
        <v>60</v>
      </c>
      <c r="X8" s="61">
        <f t="shared" si="11"/>
        <v>0</v>
      </c>
      <c r="Y8" s="126">
        <f t="shared" si="4"/>
        <v>100</v>
      </c>
      <c r="Z8" s="153"/>
      <c r="AA8" s="61"/>
      <c r="AB8" s="61"/>
      <c r="AC8" s="61"/>
      <c r="AD8" s="126"/>
      <c r="AE8" s="153"/>
      <c r="AF8" s="61"/>
      <c r="AG8" s="61"/>
      <c r="AH8" s="61"/>
      <c r="AI8" s="126"/>
    </row>
    <row r="9" spans="1:35" s="3" customFormat="1" ht="24" customHeight="1">
      <c r="A9" s="88" t="s">
        <v>7</v>
      </c>
      <c r="B9" s="61">
        <v>60</v>
      </c>
      <c r="C9" s="61">
        <v>59</v>
      </c>
      <c r="D9" s="61">
        <f t="shared" si="7"/>
        <v>1</v>
      </c>
      <c r="E9" s="154">
        <f t="shared" si="0"/>
        <v>98.333333333333329</v>
      </c>
      <c r="F9" s="159" t="s">
        <v>10</v>
      </c>
      <c r="G9" s="61">
        <v>65</v>
      </c>
      <c r="H9" s="61">
        <v>64</v>
      </c>
      <c r="I9" s="61">
        <f t="shared" si="8"/>
        <v>1</v>
      </c>
      <c r="J9" s="126">
        <f t="shared" si="1"/>
        <v>98.461538461538467</v>
      </c>
      <c r="K9" s="88" t="s">
        <v>9</v>
      </c>
      <c r="L9" s="61">
        <v>53</v>
      </c>
      <c r="M9" s="61">
        <v>46</v>
      </c>
      <c r="N9" s="61">
        <f t="shared" si="9"/>
        <v>7</v>
      </c>
      <c r="O9" s="126">
        <f t="shared" si="2"/>
        <v>86.79245283018868</v>
      </c>
      <c r="P9" s="88" t="s">
        <v>20</v>
      </c>
      <c r="Q9" s="61">
        <v>57</v>
      </c>
      <c r="R9" s="61">
        <v>57</v>
      </c>
      <c r="S9" s="61">
        <f t="shared" si="10"/>
        <v>0</v>
      </c>
      <c r="T9" s="126">
        <f t="shared" si="3"/>
        <v>100</v>
      </c>
      <c r="U9" s="88" t="s">
        <v>7</v>
      </c>
      <c r="V9" s="61">
        <v>60</v>
      </c>
      <c r="W9" s="61">
        <v>60</v>
      </c>
      <c r="X9" s="61">
        <f t="shared" si="11"/>
        <v>0</v>
      </c>
      <c r="Y9" s="126">
        <f t="shared" si="4"/>
        <v>100</v>
      </c>
      <c r="Z9" s="153"/>
      <c r="AA9" s="61"/>
      <c r="AB9" s="61"/>
      <c r="AC9" s="61"/>
      <c r="AD9" s="126"/>
      <c r="AE9" s="153"/>
      <c r="AF9" s="61"/>
      <c r="AG9" s="61"/>
      <c r="AH9" s="61"/>
      <c r="AI9" s="126"/>
    </row>
    <row r="10" spans="1:35" s="3" customFormat="1" ht="24" customHeight="1">
      <c r="A10" s="88" t="s">
        <v>30</v>
      </c>
      <c r="B10" s="61">
        <v>61</v>
      </c>
      <c r="C10" s="61">
        <v>57</v>
      </c>
      <c r="D10" s="61">
        <f t="shared" si="7"/>
        <v>4</v>
      </c>
      <c r="E10" s="154">
        <f t="shared" si="0"/>
        <v>93.442622950819683</v>
      </c>
      <c r="F10" s="159" t="s">
        <v>25</v>
      </c>
      <c r="G10" s="61">
        <v>60</v>
      </c>
      <c r="H10" s="61">
        <v>58</v>
      </c>
      <c r="I10" s="61">
        <f t="shared" si="8"/>
        <v>2</v>
      </c>
      <c r="J10" s="126">
        <f t="shared" si="1"/>
        <v>96.666666666666671</v>
      </c>
      <c r="K10" s="88" t="s">
        <v>29</v>
      </c>
      <c r="L10" s="61">
        <v>52</v>
      </c>
      <c r="M10" s="61">
        <v>50</v>
      </c>
      <c r="N10" s="61">
        <f t="shared" si="9"/>
        <v>2</v>
      </c>
      <c r="O10" s="126">
        <f t="shared" si="2"/>
        <v>96.15384615384616</v>
      </c>
      <c r="P10" s="153"/>
      <c r="Q10" s="61"/>
      <c r="R10" s="61"/>
      <c r="S10" s="61"/>
      <c r="T10" s="126"/>
      <c r="U10" s="88" t="s">
        <v>30</v>
      </c>
      <c r="V10" s="61">
        <v>62</v>
      </c>
      <c r="W10" s="61">
        <v>61</v>
      </c>
      <c r="X10" s="61">
        <f t="shared" si="11"/>
        <v>1</v>
      </c>
      <c r="Y10" s="126">
        <f t="shared" si="4"/>
        <v>98.387096774193552</v>
      </c>
      <c r="Z10" s="153"/>
      <c r="AA10" s="61"/>
      <c r="AB10" s="61"/>
      <c r="AC10" s="61"/>
      <c r="AD10" s="126"/>
      <c r="AE10" s="153"/>
      <c r="AF10" s="61"/>
      <c r="AG10" s="61"/>
      <c r="AH10" s="61"/>
      <c r="AI10" s="126"/>
    </row>
    <row r="11" spans="1:35" s="3" customFormat="1" ht="24" customHeight="1">
      <c r="A11" s="88" t="s">
        <v>8</v>
      </c>
      <c r="B11" s="61">
        <v>58</v>
      </c>
      <c r="C11" s="61">
        <v>55</v>
      </c>
      <c r="D11" s="61">
        <f t="shared" si="7"/>
        <v>3</v>
      </c>
      <c r="E11" s="154">
        <f t="shared" si="0"/>
        <v>94.827586206896555</v>
      </c>
      <c r="F11" s="159" t="s">
        <v>13</v>
      </c>
      <c r="G11" s="61">
        <v>61</v>
      </c>
      <c r="H11" s="61">
        <v>54</v>
      </c>
      <c r="I11" s="61">
        <f t="shared" si="8"/>
        <v>7</v>
      </c>
      <c r="J11" s="126">
        <f t="shared" si="1"/>
        <v>88.52459016393442</v>
      </c>
      <c r="K11" s="88" t="s">
        <v>45</v>
      </c>
      <c r="L11" s="61">
        <v>57</v>
      </c>
      <c r="M11" s="61">
        <v>56</v>
      </c>
      <c r="N11" s="61">
        <f t="shared" si="9"/>
        <v>1</v>
      </c>
      <c r="O11" s="126">
        <f t="shared" si="2"/>
        <v>98.245614035087712</v>
      </c>
      <c r="P11" s="153"/>
      <c r="Q11" s="61"/>
      <c r="R11" s="61"/>
      <c r="S11" s="61"/>
      <c r="T11" s="126"/>
      <c r="U11" s="88" t="s">
        <v>8</v>
      </c>
      <c r="V11" s="61">
        <v>59</v>
      </c>
      <c r="W11" s="61">
        <v>59</v>
      </c>
      <c r="X11" s="61">
        <f t="shared" si="11"/>
        <v>0</v>
      </c>
      <c r="Y11" s="126">
        <f t="shared" si="4"/>
        <v>100</v>
      </c>
      <c r="Z11" s="153"/>
      <c r="AA11" s="61"/>
      <c r="AB11" s="61"/>
      <c r="AC11" s="61"/>
      <c r="AD11" s="126"/>
      <c r="AE11" s="153"/>
      <c r="AF11" s="61"/>
      <c r="AG11" s="61"/>
      <c r="AH11" s="61"/>
      <c r="AI11" s="126"/>
    </row>
    <row r="12" spans="1:35" s="3" customFormat="1" ht="24" customHeight="1">
      <c r="A12" s="88" t="s">
        <v>9</v>
      </c>
      <c r="B12" s="61">
        <v>53</v>
      </c>
      <c r="C12" s="61">
        <v>50</v>
      </c>
      <c r="D12" s="61">
        <f t="shared" si="7"/>
        <v>3</v>
      </c>
      <c r="E12" s="154">
        <f t="shared" si="0"/>
        <v>94.339622641509436</v>
      </c>
      <c r="F12" s="159" t="s">
        <v>17</v>
      </c>
      <c r="G12" s="61">
        <v>51</v>
      </c>
      <c r="H12" s="61">
        <v>46</v>
      </c>
      <c r="I12" s="61">
        <f t="shared" si="8"/>
        <v>5</v>
      </c>
      <c r="J12" s="126">
        <f t="shared" ref="J12:J16" si="12">(H12/G12)*100</f>
        <v>90.196078431372555</v>
      </c>
      <c r="K12" s="88" t="s">
        <v>15</v>
      </c>
      <c r="L12" s="61">
        <v>51</v>
      </c>
      <c r="M12" s="61">
        <v>49</v>
      </c>
      <c r="N12" s="61">
        <f t="shared" si="9"/>
        <v>2</v>
      </c>
      <c r="O12" s="126">
        <f t="shared" si="2"/>
        <v>96.078431372549019</v>
      </c>
      <c r="P12" s="153"/>
      <c r="Q12" s="61"/>
      <c r="R12" s="61"/>
      <c r="S12" s="61"/>
      <c r="T12" s="126"/>
      <c r="U12" s="88" t="s">
        <v>9</v>
      </c>
      <c r="V12" s="61">
        <v>54</v>
      </c>
      <c r="W12" s="61">
        <v>54</v>
      </c>
      <c r="X12" s="61">
        <f t="shared" si="11"/>
        <v>0</v>
      </c>
      <c r="Y12" s="126">
        <f t="shared" si="4"/>
        <v>100</v>
      </c>
      <c r="Z12" s="153"/>
      <c r="AA12" s="61"/>
      <c r="AB12" s="61"/>
      <c r="AC12" s="61"/>
      <c r="AD12" s="126"/>
      <c r="AE12" s="153"/>
      <c r="AF12" s="61"/>
      <c r="AG12" s="61"/>
      <c r="AH12" s="61"/>
      <c r="AI12" s="126"/>
    </row>
    <row r="13" spans="1:35" s="3" customFormat="1" ht="24" customHeight="1">
      <c r="A13" s="88" t="s">
        <v>10</v>
      </c>
      <c r="B13" s="61">
        <v>65</v>
      </c>
      <c r="C13" s="61">
        <v>60</v>
      </c>
      <c r="D13" s="61">
        <f t="shared" si="7"/>
        <v>5</v>
      </c>
      <c r="E13" s="154">
        <f t="shared" si="0"/>
        <v>92.307692307692307</v>
      </c>
      <c r="F13" s="159" t="s">
        <v>49</v>
      </c>
      <c r="G13" s="61">
        <v>9</v>
      </c>
      <c r="H13" s="61">
        <v>9</v>
      </c>
      <c r="I13" s="61">
        <f t="shared" si="8"/>
        <v>0</v>
      </c>
      <c r="J13" s="126">
        <f t="shared" si="12"/>
        <v>100</v>
      </c>
      <c r="K13" s="88" t="s">
        <v>12</v>
      </c>
      <c r="L13" s="61">
        <v>40</v>
      </c>
      <c r="M13" s="61">
        <v>38</v>
      </c>
      <c r="N13" s="61">
        <f t="shared" si="9"/>
        <v>2</v>
      </c>
      <c r="O13" s="126">
        <f t="shared" si="2"/>
        <v>95</v>
      </c>
      <c r="P13" s="153"/>
      <c r="Q13" s="61"/>
      <c r="R13" s="61"/>
      <c r="S13" s="61"/>
      <c r="T13" s="126"/>
      <c r="U13" s="88" t="s">
        <v>10</v>
      </c>
      <c r="V13" s="61">
        <v>65</v>
      </c>
      <c r="W13" s="61">
        <v>65</v>
      </c>
      <c r="X13" s="61">
        <f t="shared" si="11"/>
        <v>0</v>
      </c>
      <c r="Y13" s="126">
        <f t="shared" si="4"/>
        <v>100</v>
      </c>
      <c r="Z13" s="153"/>
      <c r="AA13" s="61"/>
      <c r="AB13" s="61"/>
      <c r="AC13" s="61"/>
      <c r="AD13" s="126"/>
      <c r="AE13" s="153"/>
      <c r="AF13" s="61"/>
      <c r="AG13" s="61"/>
      <c r="AH13" s="61"/>
      <c r="AI13" s="126"/>
    </row>
    <row r="14" spans="1:35" s="3" customFormat="1" ht="24" customHeight="1">
      <c r="A14" s="88" t="s">
        <v>25</v>
      </c>
      <c r="B14" s="61">
        <v>60</v>
      </c>
      <c r="C14" s="61">
        <v>54</v>
      </c>
      <c r="D14" s="61">
        <f t="shared" si="7"/>
        <v>6</v>
      </c>
      <c r="E14" s="154">
        <f t="shared" si="0"/>
        <v>90</v>
      </c>
      <c r="F14" s="159" t="s">
        <v>28</v>
      </c>
      <c r="G14" s="61">
        <v>66</v>
      </c>
      <c r="H14" s="61">
        <v>66</v>
      </c>
      <c r="I14" s="61">
        <f t="shared" si="8"/>
        <v>0</v>
      </c>
      <c r="J14" s="126">
        <f t="shared" si="12"/>
        <v>100</v>
      </c>
      <c r="K14" s="88" t="s">
        <v>19</v>
      </c>
      <c r="L14" s="61">
        <v>42</v>
      </c>
      <c r="M14" s="61">
        <v>41</v>
      </c>
      <c r="N14" s="61">
        <f t="shared" si="9"/>
        <v>1</v>
      </c>
      <c r="O14" s="126">
        <f t="shared" si="2"/>
        <v>97.61904761904762</v>
      </c>
      <c r="P14" s="153"/>
      <c r="Q14" s="61"/>
      <c r="R14" s="61"/>
      <c r="S14" s="61"/>
      <c r="T14" s="126"/>
      <c r="U14" s="88" t="s">
        <v>25</v>
      </c>
      <c r="V14" s="61">
        <v>60</v>
      </c>
      <c r="W14" s="61">
        <v>60</v>
      </c>
      <c r="X14" s="61">
        <f t="shared" si="11"/>
        <v>0</v>
      </c>
      <c r="Y14" s="126">
        <f t="shared" si="4"/>
        <v>100</v>
      </c>
      <c r="Z14" s="153"/>
      <c r="AA14" s="61"/>
      <c r="AB14" s="61"/>
      <c r="AC14" s="61"/>
      <c r="AD14" s="126"/>
      <c r="AE14" s="153"/>
      <c r="AF14" s="61"/>
      <c r="AG14" s="61"/>
      <c r="AH14" s="61"/>
      <c r="AI14" s="126"/>
    </row>
    <row r="15" spans="1:35" s="3" customFormat="1" ht="24" customHeight="1">
      <c r="A15" s="88" t="s">
        <v>29</v>
      </c>
      <c r="B15" s="61">
        <v>52</v>
      </c>
      <c r="C15" s="61">
        <v>50</v>
      </c>
      <c r="D15" s="61">
        <f t="shared" si="7"/>
        <v>2</v>
      </c>
      <c r="E15" s="154">
        <f t="shared" si="0"/>
        <v>96.15384615384616</v>
      </c>
      <c r="F15" s="159" t="s">
        <v>27</v>
      </c>
      <c r="G15" s="61">
        <v>49</v>
      </c>
      <c r="H15" s="61">
        <v>37</v>
      </c>
      <c r="I15" s="61">
        <f t="shared" si="8"/>
        <v>12</v>
      </c>
      <c r="J15" s="126">
        <f t="shared" si="12"/>
        <v>75.510204081632651</v>
      </c>
      <c r="K15" s="88" t="s">
        <v>22</v>
      </c>
      <c r="L15" s="61">
        <v>35</v>
      </c>
      <c r="M15" s="61">
        <v>35</v>
      </c>
      <c r="N15" s="61">
        <f t="shared" si="9"/>
        <v>0</v>
      </c>
      <c r="O15" s="126">
        <f t="shared" si="2"/>
        <v>100</v>
      </c>
      <c r="P15" s="153"/>
      <c r="Q15" s="61"/>
      <c r="R15" s="61"/>
      <c r="S15" s="61"/>
      <c r="T15" s="126"/>
      <c r="U15" s="88" t="s">
        <v>29</v>
      </c>
      <c r="V15" s="61">
        <v>55</v>
      </c>
      <c r="W15" s="61">
        <v>54</v>
      </c>
      <c r="X15" s="61">
        <f t="shared" si="11"/>
        <v>1</v>
      </c>
      <c r="Y15" s="126">
        <f t="shared" si="4"/>
        <v>98.181818181818187</v>
      </c>
      <c r="Z15" s="153"/>
      <c r="AA15" s="61"/>
      <c r="AB15" s="61"/>
      <c r="AC15" s="61"/>
      <c r="AD15" s="126"/>
      <c r="AE15" s="153"/>
      <c r="AF15" s="61"/>
      <c r="AG15" s="61"/>
      <c r="AH15" s="61"/>
      <c r="AI15" s="126"/>
    </row>
    <row r="16" spans="1:35" s="3" customFormat="1" ht="24" customHeight="1">
      <c r="A16" s="88" t="s">
        <v>45</v>
      </c>
      <c r="B16" s="61">
        <v>56</v>
      </c>
      <c r="C16" s="61">
        <v>52</v>
      </c>
      <c r="D16" s="61">
        <f t="shared" si="7"/>
        <v>4</v>
      </c>
      <c r="E16" s="154">
        <f t="shared" si="0"/>
        <v>92.857142857142861</v>
      </c>
      <c r="F16" s="159" t="s">
        <v>11</v>
      </c>
      <c r="G16" s="61">
        <v>54</v>
      </c>
      <c r="H16" s="61">
        <v>46</v>
      </c>
      <c r="I16" s="61">
        <f t="shared" si="8"/>
        <v>8</v>
      </c>
      <c r="J16" s="126">
        <f t="shared" si="12"/>
        <v>85.18518518518519</v>
      </c>
      <c r="K16" s="88" t="s">
        <v>20</v>
      </c>
      <c r="L16" s="61">
        <v>57</v>
      </c>
      <c r="M16" s="61">
        <v>57</v>
      </c>
      <c r="N16" s="61">
        <f t="shared" si="9"/>
        <v>0</v>
      </c>
      <c r="O16" s="126">
        <f t="shared" si="2"/>
        <v>100</v>
      </c>
      <c r="P16" s="153"/>
      <c r="Q16" s="61"/>
      <c r="R16" s="61"/>
      <c r="S16" s="61"/>
      <c r="T16" s="126"/>
      <c r="U16" s="88" t="s">
        <v>45</v>
      </c>
      <c r="V16" s="61">
        <v>57</v>
      </c>
      <c r="W16" s="61">
        <v>57</v>
      </c>
      <c r="X16" s="61">
        <f t="shared" si="11"/>
        <v>0</v>
      </c>
      <c r="Y16" s="126">
        <f t="shared" si="4"/>
        <v>100</v>
      </c>
      <c r="Z16" s="153"/>
      <c r="AA16" s="61"/>
      <c r="AB16" s="61"/>
      <c r="AC16" s="61"/>
      <c r="AD16" s="126"/>
      <c r="AE16" s="153"/>
      <c r="AF16" s="61"/>
      <c r="AG16" s="61"/>
      <c r="AH16" s="61"/>
      <c r="AI16" s="126"/>
    </row>
    <row r="17" spans="1:35" s="3" customFormat="1" ht="24" customHeight="1">
      <c r="A17" s="88" t="s">
        <v>15</v>
      </c>
      <c r="B17" s="61">
        <v>51</v>
      </c>
      <c r="C17" s="61">
        <v>41</v>
      </c>
      <c r="D17" s="61">
        <f t="shared" si="7"/>
        <v>10</v>
      </c>
      <c r="E17" s="154">
        <f t="shared" si="0"/>
        <v>80.392156862745097</v>
      </c>
      <c r="F17" s="159"/>
      <c r="G17" s="61"/>
      <c r="H17" s="61"/>
      <c r="I17" s="61"/>
      <c r="J17" s="126"/>
      <c r="K17" s="88" t="s">
        <v>47</v>
      </c>
      <c r="L17" s="61">
        <v>58</v>
      </c>
      <c r="M17" s="61">
        <v>50</v>
      </c>
      <c r="N17" s="61">
        <f t="shared" si="9"/>
        <v>8</v>
      </c>
      <c r="O17" s="126">
        <f t="shared" si="2"/>
        <v>86.206896551724128</v>
      </c>
      <c r="P17" s="153"/>
      <c r="Q17" s="61"/>
      <c r="R17" s="61"/>
      <c r="S17" s="61"/>
      <c r="T17" s="126"/>
      <c r="U17" s="153"/>
      <c r="V17" s="61"/>
      <c r="W17" s="61"/>
      <c r="X17" s="61"/>
      <c r="Y17" s="126"/>
      <c r="Z17" s="153"/>
      <c r="AA17" s="61"/>
      <c r="AB17" s="61"/>
      <c r="AC17" s="61"/>
      <c r="AD17" s="126"/>
      <c r="AE17" s="153"/>
      <c r="AF17" s="61"/>
      <c r="AG17" s="61"/>
      <c r="AH17" s="61"/>
      <c r="AI17" s="126"/>
    </row>
    <row r="18" spans="1:35" s="3" customFormat="1" ht="24" customHeight="1">
      <c r="A18" s="88" t="s">
        <v>24</v>
      </c>
      <c r="B18" s="61">
        <v>66</v>
      </c>
      <c r="C18" s="61">
        <v>64</v>
      </c>
      <c r="D18" s="61">
        <f t="shared" si="7"/>
        <v>2</v>
      </c>
      <c r="E18" s="154">
        <f t="shared" si="0"/>
        <v>96.969696969696969</v>
      </c>
      <c r="F18" s="159"/>
      <c r="G18" s="61"/>
      <c r="H18" s="61"/>
      <c r="I18" s="61"/>
      <c r="J18" s="126"/>
      <c r="K18" s="88" t="s">
        <v>24</v>
      </c>
      <c r="L18" s="61">
        <v>66</v>
      </c>
      <c r="M18" s="61">
        <v>65</v>
      </c>
      <c r="N18" s="61">
        <f t="shared" si="9"/>
        <v>1</v>
      </c>
      <c r="O18" s="126">
        <f t="shared" si="2"/>
        <v>98.484848484848484</v>
      </c>
      <c r="P18" s="153"/>
      <c r="Q18" s="61"/>
      <c r="R18" s="61"/>
      <c r="S18" s="61"/>
      <c r="T18" s="126"/>
      <c r="U18" s="153"/>
      <c r="V18" s="61"/>
      <c r="W18" s="61"/>
      <c r="X18" s="61"/>
      <c r="Y18" s="126"/>
      <c r="Z18" s="153"/>
      <c r="AA18" s="61"/>
      <c r="AB18" s="61"/>
      <c r="AC18" s="61"/>
      <c r="AD18" s="126"/>
      <c r="AE18" s="153"/>
      <c r="AF18" s="61"/>
      <c r="AG18" s="61"/>
      <c r="AH18" s="61"/>
      <c r="AI18" s="126"/>
    </row>
    <row r="19" spans="1:35" s="3" customFormat="1" ht="24" customHeight="1">
      <c r="A19" s="88" t="s">
        <v>27</v>
      </c>
      <c r="B19" s="61">
        <v>49</v>
      </c>
      <c r="C19" s="61">
        <v>37</v>
      </c>
      <c r="D19" s="61">
        <f t="shared" si="7"/>
        <v>12</v>
      </c>
      <c r="E19" s="154">
        <f t="shared" si="0"/>
        <v>75.510204081632651</v>
      </c>
      <c r="F19" s="159"/>
      <c r="G19" s="61"/>
      <c r="H19" s="61"/>
      <c r="I19" s="61"/>
      <c r="J19" s="126"/>
      <c r="K19" s="88" t="s">
        <v>55</v>
      </c>
      <c r="L19" s="61">
        <v>11</v>
      </c>
      <c r="M19" s="61">
        <v>9</v>
      </c>
      <c r="N19" s="61">
        <f t="shared" si="9"/>
        <v>2</v>
      </c>
      <c r="O19" s="126">
        <f t="shared" si="2"/>
        <v>81.818181818181827</v>
      </c>
      <c r="P19" s="153"/>
      <c r="Q19" s="61"/>
      <c r="R19" s="61"/>
      <c r="S19" s="61"/>
      <c r="T19" s="126"/>
      <c r="U19" s="153"/>
      <c r="V19" s="61"/>
      <c r="W19" s="61"/>
      <c r="X19" s="61"/>
      <c r="Y19" s="126"/>
      <c r="Z19" s="153"/>
      <c r="AA19" s="61"/>
      <c r="AB19" s="61"/>
      <c r="AC19" s="61"/>
      <c r="AD19" s="126"/>
      <c r="AE19" s="153"/>
      <c r="AF19" s="61"/>
      <c r="AG19" s="61"/>
      <c r="AH19" s="61"/>
      <c r="AI19" s="126"/>
    </row>
    <row r="20" spans="1:35" s="3" customFormat="1" ht="24" customHeight="1" thickBot="1">
      <c r="A20" s="90" t="s">
        <v>11</v>
      </c>
      <c r="B20" s="91">
        <v>54</v>
      </c>
      <c r="C20" s="91">
        <v>46</v>
      </c>
      <c r="D20" s="91">
        <f t="shared" si="7"/>
        <v>8</v>
      </c>
      <c r="E20" s="156">
        <f t="shared" si="0"/>
        <v>85.18518518518519</v>
      </c>
      <c r="F20" s="157"/>
      <c r="G20" s="91"/>
      <c r="H20" s="91"/>
      <c r="I20" s="91"/>
      <c r="J20" s="128"/>
      <c r="K20" s="90"/>
      <c r="L20" s="91"/>
      <c r="M20" s="91"/>
      <c r="N20" s="91"/>
      <c r="O20" s="128"/>
      <c r="P20" s="155"/>
      <c r="Q20" s="91"/>
      <c r="R20" s="91"/>
      <c r="S20" s="91"/>
      <c r="T20" s="128"/>
      <c r="U20" s="155"/>
      <c r="V20" s="91"/>
      <c r="W20" s="91"/>
      <c r="X20" s="91"/>
      <c r="Y20" s="128"/>
      <c r="Z20" s="155"/>
      <c r="AA20" s="91"/>
      <c r="AB20" s="91"/>
      <c r="AC20" s="91"/>
      <c r="AD20" s="128"/>
      <c r="AE20" s="155"/>
      <c r="AF20" s="91"/>
      <c r="AG20" s="91"/>
      <c r="AH20" s="91"/>
      <c r="AI20" s="128"/>
    </row>
    <row r="21" spans="1:35" s="5" customFormat="1" ht="24" customHeight="1" thickBot="1">
      <c r="A21" s="134" t="s">
        <v>21</v>
      </c>
      <c r="B21" s="58">
        <f>SUM(B4:B20)</f>
        <v>939</v>
      </c>
      <c r="C21" s="58">
        <f>SUM(C4:C20)</f>
        <v>866</v>
      </c>
      <c r="D21" s="58">
        <f>(B21-C21)</f>
        <v>73</v>
      </c>
      <c r="E21" s="59">
        <f>(C21/B21)*100</f>
        <v>92.225772097976559</v>
      </c>
      <c r="F21" s="134" t="s">
        <v>21</v>
      </c>
      <c r="G21" s="58">
        <f>SUM(G4:G20)</f>
        <v>671</v>
      </c>
      <c r="H21" s="58">
        <f>SUM(H4:H20)</f>
        <v>626</v>
      </c>
      <c r="I21" s="58">
        <f>(G21-H21)</f>
        <v>45</v>
      </c>
      <c r="J21" s="59">
        <f>(H21/G21)*100</f>
        <v>93.293591654247393</v>
      </c>
      <c r="K21" s="134" t="s">
        <v>21</v>
      </c>
      <c r="L21" s="58">
        <f>SUM(L4:L20)</f>
        <v>778</v>
      </c>
      <c r="M21" s="58">
        <f>SUM(M4:M20)</f>
        <v>742</v>
      </c>
      <c r="N21" s="58">
        <f>(L21-M21)</f>
        <v>36</v>
      </c>
      <c r="O21" s="59">
        <f>(M21/L21)*100</f>
        <v>95.372750642673523</v>
      </c>
      <c r="P21" s="134" t="s">
        <v>21</v>
      </c>
      <c r="Q21" s="58">
        <f>SUM(Q4:Q20)</f>
        <v>253</v>
      </c>
      <c r="R21" s="58">
        <f>SUM(R4:R20)</f>
        <v>250</v>
      </c>
      <c r="S21" s="58">
        <f>(Q21-R21)</f>
        <v>3</v>
      </c>
      <c r="T21" s="59">
        <f>(R21/Q21)*100</f>
        <v>98.814229249011859</v>
      </c>
      <c r="U21" s="134" t="s">
        <v>21</v>
      </c>
      <c r="V21" s="58">
        <f>SUM(V4:V20)</f>
        <v>732</v>
      </c>
      <c r="W21" s="58">
        <f>SUM(W4:W20)</f>
        <v>728</v>
      </c>
      <c r="X21" s="58">
        <f>(V21-W21)</f>
        <v>4</v>
      </c>
      <c r="Y21" s="59">
        <f>(W21/V21)*100</f>
        <v>99.453551912568301</v>
      </c>
      <c r="Z21" s="134" t="s">
        <v>21</v>
      </c>
      <c r="AA21" s="58">
        <f>SUM(AA4:AA20)</f>
        <v>109</v>
      </c>
      <c r="AB21" s="58">
        <f>SUM(AB4:AB20)</f>
        <v>107</v>
      </c>
      <c r="AC21" s="58">
        <f>(AA21-AB21)</f>
        <v>2</v>
      </c>
      <c r="AD21" s="59">
        <f>(AB21/AA21)*100</f>
        <v>98.165137614678898</v>
      </c>
      <c r="AE21" s="135" t="s">
        <v>21</v>
      </c>
      <c r="AF21" s="55">
        <f>SUM(AF4:AF20)</f>
        <v>78</v>
      </c>
      <c r="AG21" s="55">
        <f>SUM(AG4:AG20)</f>
        <v>77</v>
      </c>
      <c r="AH21" s="55">
        <f>(AF21-AG21)</f>
        <v>1</v>
      </c>
      <c r="AI21" s="130">
        <f>(AG21/AF21)*100</f>
        <v>98.71794871794873</v>
      </c>
    </row>
    <row r="23" spans="1:35" ht="18.75" customHeight="1">
      <c r="A23" s="242" t="s">
        <v>96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</row>
    <row r="24" spans="1:35" ht="18.75" customHeight="1">
      <c r="A24" s="242" t="s">
        <v>97</v>
      </c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2"/>
      <c r="Q24" s="242"/>
      <c r="R24" s="242"/>
      <c r="S24" s="242"/>
      <c r="T24" s="242"/>
      <c r="U24" s="242"/>
      <c r="V24" s="242"/>
      <c r="W24" s="242"/>
      <c r="X24" s="242"/>
      <c r="Y24" s="242"/>
      <c r="Z24" s="242"/>
      <c r="AA24" s="242"/>
      <c r="AB24" s="242"/>
      <c r="AC24" s="242"/>
      <c r="AD24" s="242"/>
      <c r="AE24" s="242"/>
      <c r="AF24" s="242"/>
      <c r="AG24" s="242"/>
      <c r="AH24" s="242"/>
      <c r="AI24" s="242"/>
    </row>
  </sheetData>
  <mergeCells count="11">
    <mergeCell ref="A23:AI23"/>
    <mergeCell ref="A24:AI24"/>
    <mergeCell ref="A1:T1"/>
    <mergeCell ref="U1:AI1"/>
    <mergeCell ref="A2:E2"/>
    <mergeCell ref="F2:J2"/>
    <mergeCell ref="K2:O2"/>
    <mergeCell ref="AE2:AI2"/>
    <mergeCell ref="P2:T2"/>
    <mergeCell ref="U2:Y2"/>
    <mergeCell ref="Z2:AD2"/>
  </mergeCells>
  <printOptions horizontalCentered="1" verticalCentered="1"/>
  <pageMargins left="0.35" right="0.17" top="0.14000000000000001" bottom="0.19" header="0.17" footer="0.2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 Year</vt:lpstr>
      <vt:lpstr>I Year Back</vt:lpstr>
      <vt:lpstr>I Year 2</vt:lpstr>
      <vt:lpstr>'I Year'!Print_Area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Administrator</cp:lastModifiedBy>
  <cp:lastPrinted>2019-06-06T21:15:52Z</cp:lastPrinted>
  <dcterms:created xsi:type="dcterms:W3CDTF">2004-11-06T08:13:46Z</dcterms:created>
  <dcterms:modified xsi:type="dcterms:W3CDTF">2019-06-06T21:15:59Z</dcterms:modified>
</cp:coreProperties>
</file>